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法改正情報一覧" sheetId="1" state="visible" r:id="rId3"/>
    <sheet name="2.影響範囲整理" sheetId="2" state="visible" r:id="rId4"/>
    <sheet name="3.担当部署確認" sheetId="3" state="visible" r:id="rId5"/>
    <sheet name="4.規程・契約書影響" sheetId="4" state="visible" r:id="rId6"/>
    <sheet name="5.社内周知管理" sheetId="5" state="visible" r:id="rId7"/>
    <sheet name="6.対応ステータス一覧" sheetId="6" state="visible" r:id="rId8"/>
    <sheet name="使い方"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<sst xmlns="http://schemas.openxmlformats.org/spreadsheetml/2006/main" count="210" uniqueCount="188">
  <si>
    <t xml:space="preserve">法改正情報一覧</t>
  </si>
  <si>
    <r>
      <rPr>
        <sz val="10"/>
        <color rgb="FF475569"/>
        <rFont val="游ゴシック"/>
        <family val="0"/>
        <charset val="1"/>
      </rPr>
      <t xml:space="preserve">1</t>
    </r>
    <r>
      <rPr>
        <sz val="10"/>
        <color rgb="FF475569"/>
        <rFont val="Noto Sans CJK SC"/>
        <family val="2"/>
      </rPr>
      <t xml:space="preserve">件の改正情報につき</t>
    </r>
    <r>
      <rPr>
        <sz val="10"/>
        <color rgb="FF475569"/>
        <rFont val="游ゴシック"/>
        <family val="0"/>
        <charset val="1"/>
      </rPr>
      <t xml:space="preserve">1</t>
    </r>
    <r>
      <rPr>
        <sz val="10"/>
        <color rgb="FF475569"/>
        <rFont val="Noto Sans CJK SC"/>
        <family val="2"/>
      </rPr>
      <t xml:space="preserve">行。受領 → 一次確認 → 部署確認 → 対応 → 完了の流れで更新。</t>
    </r>
  </si>
  <si>
    <r>
      <rPr>
        <b val="true"/>
        <sz val="10"/>
        <color rgb="FFFFFFFF"/>
        <rFont val="Noto Sans CJK SC"/>
        <family val="2"/>
      </rPr>
      <t xml:space="preserve">案件</t>
    </r>
    <r>
      <rPr>
        <b val="true"/>
        <sz val="10"/>
        <color rgb="FFFFFFFF"/>
        <rFont val="游ゴシック"/>
        <family val="0"/>
        <charset val="1"/>
      </rPr>
      <t xml:space="preserve">ID</t>
    </r>
  </si>
  <si>
    <t xml:space="preserve">受領日</t>
  </si>
  <si>
    <t xml:space="preserve">法令名・制度名</t>
  </si>
  <si>
    <t xml:space="preserve">公表元</t>
  </si>
  <si>
    <t xml:space="preserve">公表日</t>
  </si>
  <si>
    <t xml:space="preserve">施行日</t>
  </si>
  <si>
    <t xml:space="preserve">改正内容の概要</t>
  </si>
  <si>
    <t xml:space="preserve">対象事業・対象取引</t>
  </si>
  <si>
    <t xml:space="preserve">経過措置</t>
  </si>
  <si>
    <t xml:space="preserve">自社該当性</t>
  </si>
  <si>
    <t xml:space="preserve">対応区分</t>
  </si>
  <si>
    <t xml:space="preserve">担当部署</t>
  </si>
  <si>
    <t xml:space="preserve">担当者</t>
  </si>
  <si>
    <t xml:space="preserve">対応期限</t>
  </si>
  <si>
    <t xml:space="preserve">対応ステータス</t>
  </si>
  <si>
    <t xml:space="preserve">判断理由</t>
  </si>
  <si>
    <t xml:space="preserve">次回確認日</t>
  </si>
  <si>
    <r>
      <rPr>
        <b val="true"/>
        <sz val="10"/>
        <color rgb="FFFFFFFF"/>
        <rFont val="Noto Sans CJK SC"/>
        <family val="2"/>
      </rPr>
      <t xml:space="preserve">情報源</t>
    </r>
    <r>
      <rPr>
        <b val="true"/>
        <sz val="10"/>
        <color rgb="FFFFFFFF"/>
        <rFont val="游ゴシック"/>
        <family val="0"/>
        <charset val="1"/>
      </rPr>
      <t xml:space="preserve">URL</t>
    </r>
  </si>
  <si>
    <t xml:space="preserve">備考</t>
  </si>
  <si>
    <r>
      <rPr>
        <b val="true"/>
        <sz val="10"/>
        <color rgb="FFFFFFFF"/>
        <rFont val="Noto Sans CJK SC"/>
        <family val="2"/>
      </rPr>
      <t xml:space="preserve">施行日まで</t>
    </r>
    <r>
      <rPr>
        <b val="true"/>
        <sz val="10"/>
        <color rgb="FFFFFFFF"/>
        <rFont val="游ゴシック"/>
        <family val="0"/>
        <charset val="1"/>
      </rPr>
      <t xml:space="preserve">(</t>
    </r>
    <r>
      <rPr>
        <b val="true"/>
        <sz val="10"/>
        <color rgb="FFFFFFFF"/>
        <rFont val="Noto Sans CJK SC"/>
        <family val="2"/>
      </rPr>
      <t xml:space="preserve">日数</t>
    </r>
    <r>
      <rPr>
        <b val="true"/>
        <sz val="10"/>
        <color rgb="FFFFFFFF"/>
        <rFont val="游ゴシック"/>
        <family val="0"/>
        <charset val="1"/>
      </rPr>
      <t xml:space="preserve">)</t>
    </r>
  </si>
  <si>
    <t xml:space="preserve">期限超過判定</t>
  </si>
  <si>
    <t xml:space="preserve">2026-LR-001</t>
  </si>
  <si>
    <t xml:space="preserve">フリーランス・事業者間取引適正化等法</t>
  </si>
  <si>
    <t xml:space="preserve">公正取引委員会、厚生労働省</t>
  </si>
  <si>
    <t xml:space="preserve">業務委託契約における取引条件の書面交付義務化など</t>
  </si>
  <si>
    <t xml:space="preserve">特定受託事業者との業務委託取引を行う事業者</t>
  </si>
  <si>
    <t xml:space="preserve">施行前契約には適用なし</t>
  </si>
  <si>
    <t xml:space="preserve">要確認</t>
  </si>
  <si>
    <t xml:space="preserve">要対応</t>
  </si>
  <si>
    <t xml:space="preserve">法務</t>
  </si>
  <si>
    <t xml:space="preserve">担当者名</t>
  </si>
  <si>
    <t xml:space="preserve">未確認</t>
  </si>
  <si>
    <t xml:space="preserve">対象業種に該当する可能性あり</t>
  </si>
  <si>
    <t xml:space="preserve">https://www.example.go.jp/</t>
  </si>
  <si>
    <t xml:space="preserve">■ サマリー</t>
  </si>
  <si>
    <t xml:space="preserve">登録件数</t>
  </si>
  <si>
    <r>
      <rPr>
        <b val="true"/>
        <sz val="10"/>
        <color rgb="FF1E293B"/>
        <rFont val="Noto Sans CJK SC"/>
        <family val="2"/>
      </rPr>
      <t xml:space="preserve">未対応件数</t>
    </r>
    <r>
      <rPr>
        <b val="true"/>
        <sz val="10"/>
        <color rgb="FF1E293B"/>
        <rFont val="游ゴシック"/>
        <family val="0"/>
        <charset val="1"/>
      </rPr>
      <t xml:space="preserve">(</t>
    </r>
    <r>
      <rPr>
        <b val="true"/>
        <sz val="10"/>
        <color rgb="FF1E293B"/>
        <rFont val="Noto Sans CJK SC"/>
        <family val="2"/>
      </rPr>
      <t xml:space="preserve">完了・不要を除く</t>
    </r>
    <r>
      <rPr>
        <b val="true"/>
        <sz val="10"/>
        <color rgb="FF1E293B"/>
        <rFont val="游ゴシック"/>
        <family val="0"/>
        <charset val="1"/>
      </rPr>
      <t xml:space="preserve">)</t>
    </r>
  </si>
  <si>
    <t xml:space="preserve">対応完了件数</t>
  </si>
  <si>
    <t xml:space="preserve">対応不要件数</t>
  </si>
  <si>
    <t xml:space="preserve">継続ウォッチ件数</t>
  </si>
  <si>
    <t xml:space="preserve">対応完了率</t>
  </si>
  <si>
    <t xml:space="preserve">影響範囲整理</t>
  </si>
  <si>
    <t xml:space="preserve">案件ごとに、社内規程・契約書雛形・業務フロー等への影響を整理。</t>
  </si>
  <si>
    <t xml:space="preserve">影響範囲</t>
  </si>
  <si>
    <t xml:space="preserve">影響の有無</t>
  </si>
  <si>
    <t xml:space="preserve">具体的な影響内容</t>
  </si>
  <si>
    <t xml:space="preserve">確認すべきこと</t>
  </si>
  <si>
    <t xml:space="preserve">関係部署</t>
  </si>
  <si>
    <t xml:space="preserve">記録しておきたいこと</t>
  </si>
  <si>
    <t xml:space="preserve">対応優先度</t>
  </si>
  <si>
    <t xml:space="preserve">規程改定要否フラグ</t>
  </si>
  <si>
    <t xml:space="preserve">契約書雛形</t>
  </si>
  <si>
    <t xml:space="preserve">あり</t>
  </si>
  <si>
    <t xml:space="preserve">業務委託契約書に取引条件記載条項の追加が必要</t>
  </si>
  <si>
    <t xml:space="preserve">既存雛形の該当条項を抽出</t>
  </si>
  <si>
    <t xml:space="preserve">購買、営業、法務</t>
  </si>
  <si>
    <t xml:space="preserve">対象雛形名、改訂版番号</t>
  </si>
  <si>
    <t xml:space="preserve">高</t>
  </si>
  <si>
    <t xml:space="preserve">影響あり件数</t>
  </si>
  <si>
    <t xml:space="preserve">規程改定要件数</t>
  </si>
  <si>
    <t xml:space="preserve">担当部署確認</t>
  </si>
  <si>
    <t xml:space="preserve">部署別の確認依頼と回答状況を管理。</t>
  </si>
  <si>
    <t xml:space="preserve">確認先部署</t>
  </si>
  <si>
    <t xml:space="preserve">確認内容</t>
  </si>
  <si>
    <t xml:space="preserve">依頼日</t>
  </si>
  <si>
    <t xml:space="preserve">回答期限</t>
  </si>
  <si>
    <r>
      <rPr>
        <b val="true"/>
        <sz val="10"/>
        <color rgb="FFFFFFFF"/>
        <rFont val="Noto Sans CJK SC"/>
        <family val="2"/>
      </rPr>
      <t xml:space="preserve">担当者</t>
    </r>
    <r>
      <rPr>
        <b val="true"/>
        <sz val="10"/>
        <color rgb="FFFFFFFF"/>
        <rFont val="游ゴシック"/>
        <family val="0"/>
        <charset val="1"/>
      </rPr>
      <t xml:space="preserve">(</t>
    </r>
    <r>
      <rPr>
        <b val="true"/>
        <sz val="10"/>
        <color rgb="FFFFFFFF"/>
        <rFont val="Noto Sans CJK SC"/>
        <family val="2"/>
      </rPr>
      <t xml:space="preserve">依頼元</t>
    </r>
    <r>
      <rPr>
        <b val="true"/>
        <sz val="10"/>
        <color rgb="FFFFFFFF"/>
        <rFont val="游ゴシック"/>
        <family val="0"/>
        <charset val="1"/>
      </rPr>
      <t xml:space="preserve">)</t>
    </r>
  </si>
  <si>
    <r>
      <rPr>
        <b val="true"/>
        <sz val="10"/>
        <color rgb="FFFFFFFF"/>
        <rFont val="Noto Sans CJK SC"/>
        <family val="2"/>
      </rPr>
      <t xml:space="preserve">担当者</t>
    </r>
    <r>
      <rPr>
        <b val="true"/>
        <sz val="10"/>
        <color rgb="FFFFFFFF"/>
        <rFont val="游ゴシック"/>
        <family val="0"/>
        <charset val="1"/>
      </rPr>
      <t xml:space="preserve">(</t>
    </r>
    <r>
      <rPr>
        <b val="true"/>
        <sz val="10"/>
        <color rgb="FFFFFFFF"/>
        <rFont val="Noto Sans CJK SC"/>
        <family val="2"/>
      </rPr>
      <t xml:space="preserve">回答側</t>
    </r>
    <r>
      <rPr>
        <b val="true"/>
        <sz val="10"/>
        <color rgb="FFFFFFFF"/>
        <rFont val="游ゴシック"/>
        <family val="0"/>
        <charset val="1"/>
      </rPr>
      <t xml:space="preserve">)</t>
    </r>
  </si>
  <si>
    <t xml:space="preserve">回答受領日</t>
  </si>
  <si>
    <t xml:space="preserve">回答内容</t>
  </si>
  <si>
    <t xml:space="preserve">確認ステータス</t>
  </si>
  <si>
    <t xml:space="preserve">回答期限超過判定</t>
  </si>
  <si>
    <t xml:space="preserve">人事</t>
  </si>
  <si>
    <t xml:space="preserve">就業規則改定要否の確認</t>
  </si>
  <si>
    <t xml:space="preserve">法務担当者名</t>
  </si>
  <si>
    <t xml:space="preserve">人事担当者名</t>
  </si>
  <si>
    <t xml:space="preserve">改定要、改定箇所は◯条</t>
  </si>
  <si>
    <t xml:space="preserve">回答受領</t>
  </si>
  <si>
    <t xml:space="preserve">部署確認未完了件数</t>
  </si>
  <si>
    <t xml:space="preserve">規程・契約書影響</t>
  </si>
  <si>
    <t xml:space="preserve">影響する規程・契約書雛形・社内フローを個別管理。</t>
  </si>
  <si>
    <t xml:space="preserve">種別</t>
  </si>
  <si>
    <t xml:space="preserve">対象名称</t>
  </si>
  <si>
    <t xml:space="preserve">改定対象箇所</t>
  </si>
  <si>
    <t xml:space="preserve">改定理由</t>
  </si>
  <si>
    <t xml:space="preserve">改定スケジュール</t>
  </si>
  <si>
    <t xml:space="preserve">ステータス</t>
  </si>
  <si>
    <t xml:space="preserve">完了日</t>
  </si>
  <si>
    <t xml:space="preserve">適用開始日</t>
  </si>
  <si>
    <t xml:space="preserve">規程</t>
  </si>
  <si>
    <t xml:space="preserve">就業規則</t>
  </si>
  <si>
    <t xml:space="preserve">第◯条◯項</t>
  </si>
  <si>
    <t xml:space="preserve">法改正により書面交付義務化</t>
  </si>
  <si>
    <r>
      <rPr>
        <sz val="10"/>
        <color rgb="FF1E293B"/>
        <rFont val="游ゴシック"/>
        <family val="0"/>
        <charset val="1"/>
      </rPr>
      <t xml:space="preserve">2026/07/30</t>
    </r>
    <r>
      <rPr>
        <sz val="10"/>
        <color rgb="FF1E293B"/>
        <rFont val="Noto Sans CJK SC"/>
        <family val="2"/>
      </rPr>
      <t xml:space="preserve">案、</t>
    </r>
    <r>
      <rPr>
        <sz val="10"/>
        <color rgb="FF1E293B"/>
        <rFont val="游ゴシック"/>
        <family val="0"/>
        <charset val="1"/>
      </rPr>
      <t xml:space="preserve">2026/09/30</t>
    </r>
    <r>
      <rPr>
        <sz val="10"/>
        <color rgb="FF1E293B"/>
        <rFont val="Noto Sans CJK SC"/>
        <family val="2"/>
      </rPr>
      <t xml:space="preserve">承認</t>
    </r>
  </si>
  <si>
    <t xml:space="preserve">未着手</t>
  </si>
  <si>
    <t xml:space="preserve">規程改定進捗率</t>
  </si>
  <si>
    <t xml:space="preserve">社内周知管理</t>
  </si>
  <si>
    <r>
      <rPr>
        <sz val="10"/>
        <color rgb="FF475569"/>
        <rFont val="Noto Sans CJK SC"/>
        <family val="2"/>
      </rPr>
      <t xml:space="preserve">社内メール・</t>
    </r>
    <r>
      <rPr>
        <sz val="10"/>
        <color rgb="FF475569"/>
        <rFont val="游ゴシック"/>
        <family val="0"/>
        <charset val="1"/>
      </rPr>
      <t xml:space="preserve">FAQ</t>
    </r>
    <r>
      <rPr>
        <sz val="10"/>
        <color rgb="FF475569"/>
        <rFont val="Noto Sans CJK SC"/>
        <family val="2"/>
      </rPr>
      <t xml:space="preserve">・研修・チェックリスト更新等の周知計画と実施記録。</t>
    </r>
  </si>
  <si>
    <t xml:space="preserve">周知種別</t>
  </si>
  <si>
    <t xml:space="preserve">周知対象</t>
  </si>
  <si>
    <t xml:space="preserve">媒体</t>
  </si>
  <si>
    <t xml:space="preserve">配信予定日</t>
  </si>
  <si>
    <t xml:space="preserve">配信実施日</t>
  </si>
  <si>
    <t xml:space="preserve">配信遅延判定</t>
  </si>
  <si>
    <t xml:space="preserve">社内メール</t>
  </si>
  <si>
    <t xml:space="preserve">全社</t>
  </si>
  <si>
    <t xml:space="preserve">メール、社内ポータル</t>
  </si>
  <si>
    <t xml:space="preserve">コンプライアンス担当</t>
  </si>
  <si>
    <t xml:space="preserve">準備中</t>
  </si>
  <si>
    <t xml:space="preserve">周知完了率</t>
  </si>
  <si>
    <t xml:space="preserve">対応ステータス一覧</t>
  </si>
  <si>
    <t xml:space="preserve">本シートで使用するステータスのマスタ定義。</t>
  </si>
  <si>
    <t xml:space="preserve">意味</t>
  </si>
  <si>
    <t xml:space="preserve">次に行うこと</t>
  </si>
  <si>
    <t xml:space="preserve">記録しておくべきこと</t>
  </si>
  <si>
    <t xml:space="preserve">情報受領のみ</t>
  </si>
  <si>
    <t xml:space="preserve">初動チェック実施</t>
  </si>
  <si>
    <t xml:space="preserve">受領日、情報源</t>
  </si>
  <si>
    <t xml:space="preserve">一次確認中</t>
  </si>
  <si>
    <t xml:space="preserve">自社該当性等を確認中</t>
  </si>
  <si>
    <t xml:space="preserve">整理シート記入</t>
  </si>
  <si>
    <t xml:space="preserve">確認担当、確認開始日</t>
  </si>
  <si>
    <t xml:space="preserve">対応不要</t>
  </si>
  <si>
    <t xml:space="preserve">自社事業に影響なし</t>
  </si>
  <si>
    <t xml:space="preserve">判断理由保管、クローズ</t>
  </si>
  <si>
    <t xml:space="preserve">判断理由、判断者、判断日</t>
  </si>
  <si>
    <t xml:space="preserve">部署確認中</t>
  </si>
  <si>
    <t xml:space="preserve">関係部署に確認依頼中</t>
  </si>
  <si>
    <t xml:space="preserve">回答受領、リマインド</t>
  </si>
  <si>
    <t xml:space="preserve">依頼日、依頼先、回答期限</t>
  </si>
  <si>
    <t xml:space="preserve">規程改定中</t>
  </si>
  <si>
    <t xml:space="preserve">規程改定作業中</t>
  </si>
  <si>
    <t xml:space="preserve">改定案レビュー、承認</t>
  </si>
  <si>
    <t xml:space="preserve">対象規程、改定箇所、施行予定日</t>
  </si>
  <si>
    <t xml:space="preserve">契約書雛形修正中</t>
  </si>
  <si>
    <t xml:space="preserve">雛形改訂作業中</t>
  </si>
  <si>
    <t xml:space="preserve">改訂版レビュー、承認</t>
  </si>
  <si>
    <t xml:space="preserve">雛形名、改訂版、適用開始日</t>
  </si>
  <si>
    <t xml:space="preserve">社内周知準備中</t>
  </si>
  <si>
    <r>
      <rPr>
        <sz val="10"/>
        <color rgb="FF1E293B"/>
        <rFont val="Noto Sans CJK SC"/>
        <family val="2"/>
      </rPr>
      <t xml:space="preserve">周知文・</t>
    </r>
    <r>
      <rPr>
        <sz val="10"/>
        <color rgb="FF1E293B"/>
        <rFont val="游ゴシック"/>
        <family val="0"/>
        <charset val="1"/>
      </rPr>
      <t xml:space="preserve">FAQ</t>
    </r>
    <r>
      <rPr>
        <sz val="10"/>
        <color rgb="FF1E293B"/>
        <rFont val="Noto Sans CJK SC"/>
        <family val="2"/>
      </rPr>
      <t xml:space="preserve">等準備中</t>
    </r>
  </si>
  <si>
    <t xml:space="preserve">関係部署確認、配信調整</t>
  </si>
  <si>
    <t xml:space="preserve">対象範囲、媒体、配信日</t>
  </si>
  <si>
    <t xml:space="preserve">外部専門家確認中</t>
  </si>
  <si>
    <t xml:space="preserve">顧問弁護士等への確認中</t>
  </si>
  <si>
    <t xml:space="preserve">回答受領、社内反映</t>
  </si>
  <si>
    <t xml:space="preserve">依頼日、依頼内容、回答予定</t>
  </si>
  <si>
    <t xml:space="preserve">対応完了</t>
  </si>
  <si>
    <t xml:space="preserve">すべて反映済み</t>
  </si>
  <si>
    <t xml:space="preserve">履歴最終確認、保管</t>
  </si>
  <si>
    <t xml:space="preserve">完了日、対応内容、根拠資料</t>
  </si>
  <si>
    <t xml:space="preserve">継続ウォッチ</t>
  </si>
  <si>
    <t xml:space="preserve">確定前情報・ガイドライン待ち</t>
  </si>
  <si>
    <t xml:space="preserve">次回確認日に再確認</t>
  </si>
  <si>
    <t xml:space="preserve">次回確認日、情報源、理由</t>
  </si>
  <si>
    <r>
      <rPr>
        <b val="true"/>
        <sz val="9"/>
        <color rgb="FFB45309"/>
        <rFont val="游ゴシック"/>
        <family val="0"/>
        <charset val="1"/>
      </rPr>
      <t xml:space="preserve">LEGAL GPT TEMPLATE</t>
    </r>
    <r>
      <rPr>
        <b val="true"/>
        <sz val="9"/>
        <color rgb="FFB45309"/>
        <rFont val="Noto Sans CJK SC"/>
        <family val="2"/>
      </rPr>
      <t xml:space="preserve">｜法務実務管理</t>
    </r>
    <r>
      <rPr>
        <b val="true"/>
        <sz val="9"/>
        <color rgb="FFB45309"/>
        <rFont val="游ゴシック"/>
        <family val="0"/>
        <charset val="1"/>
      </rPr>
      <t xml:space="preserve">20</t>
    </r>
    <r>
      <rPr>
        <b val="true"/>
        <sz val="9"/>
        <color rgb="FFB45309"/>
        <rFont val="Noto Sans CJK SC"/>
        <family val="2"/>
      </rPr>
      <t xml:space="preserve">講 第</t>
    </r>
    <r>
      <rPr>
        <b val="true"/>
        <sz val="9"/>
        <color rgb="FFB45309"/>
        <rFont val="游ゴシック"/>
        <family val="0"/>
        <charset val="1"/>
      </rPr>
      <t xml:space="preserve">11</t>
    </r>
    <r>
      <rPr>
        <b val="true"/>
        <sz val="9"/>
        <color rgb="FFB45309"/>
        <rFont val="Noto Sans CJK SC"/>
        <family val="2"/>
      </rPr>
      <t xml:space="preserve">話</t>
    </r>
  </si>
  <si>
    <t xml:space="preserve">法改正情報整理シート</t>
  </si>
  <si>
    <r>
      <rPr>
        <sz val="10"/>
        <color rgb="FF475569"/>
        <rFont val="Noto Sans CJK SC"/>
        <family val="2"/>
      </rPr>
      <t xml:space="preserve">法改正情報を見つけた後の初動対応を整理するための</t>
    </r>
    <r>
      <rPr>
        <sz val="10"/>
        <color rgb="FF475569"/>
        <rFont val="游ゴシック"/>
        <family val="0"/>
        <charset val="1"/>
      </rPr>
      <t xml:space="preserve">Excel</t>
    </r>
    <r>
      <rPr>
        <sz val="10"/>
        <color rgb="FF475569"/>
        <rFont val="Noto Sans CJK SC"/>
        <family val="2"/>
      </rPr>
      <t xml:space="preserve">テンプレート。</t>
    </r>
  </si>
  <si>
    <t xml:space="preserve">発行</t>
  </si>
  <si>
    <r>
      <rPr>
        <sz val="10"/>
        <color rgb="FF1E293B"/>
        <rFont val="游ゴシック"/>
        <family val="0"/>
        <charset val="1"/>
      </rPr>
      <t xml:space="preserve">Legal GPT</t>
    </r>
    <r>
      <rPr>
        <sz val="10"/>
        <color rgb="FF1E293B"/>
        <rFont val="Noto Sans CJK SC"/>
        <family val="2"/>
      </rPr>
      <t xml:space="preserve">｜</t>
    </r>
    <r>
      <rPr>
        <sz val="10"/>
        <color rgb="FF1E293B"/>
        <rFont val="游ゴシック"/>
        <family val="0"/>
        <charset val="1"/>
      </rPr>
      <t xml:space="preserve">https://legal-gpt.com/</t>
    </r>
  </si>
  <si>
    <t xml:space="preserve">シリーズ</t>
  </si>
  <si>
    <r>
      <rPr>
        <sz val="10"/>
        <color rgb="FF1E293B"/>
        <rFont val="Noto Sans CJK SC"/>
        <family val="2"/>
      </rPr>
      <t xml:space="preserve">無料テンプレートで整える 法務実務管理</t>
    </r>
    <r>
      <rPr>
        <sz val="10"/>
        <color rgb="FF1E293B"/>
        <rFont val="游ゴシック"/>
        <family val="0"/>
        <charset val="1"/>
      </rPr>
      <t xml:space="preserve">20</t>
    </r>
    <r>
      <rPr>
        <sz val="10"/>
        <color rgb="FF1E293B"/>
        <rFont val="Noto Sans CJK SC"/>
        <family val="2"/>
      </rPr>
      <t xml:space="preserve">講 第</t>
    </r>
    <r>
      <rPr>
        <sz val="10"/>
        <color rgb="FF1E293B"/>
        <rFont val="游ゴシック"/>
        <family val="0"/>
        <charset val="1"/>
      </rPr>
      <t xml:space="preserve">11</t>
    </r>
    <r>
      <rPr>
        <sz val="10"/>
        <color rgb="FF1E293B"/>
        <rFont val="Noto Sans CJK SC"/>
        <family val="2"/>
      </rPr>
      <t xml:space="preserve">話</t>
    </r>
  </si>
  <si>
    <t xml:space="preserve">関連テンプレート</t>
  </si>
  <si>
    <r>
      <rPr>
        <sz val="10"/>
        <color rgb="FF1E293B"/>
        <rFont val="Noto Sans CJK SC"/>
        <family val="2"/>
      </rPr>
      <t xml:space="preserve">法改正初動チェックリスト</t>
    </r>
    <r>
      <rPr>
        <sz val="10"/>
        <color rgb="FF1E293B"/>
        <rFont val="游ゴシック"/>
        <family val="0"/>
        <charset val="1"/>
      </rPr>
      <t xml:space="preserve">(PDF) / </t>
    </r>
    <r>
      <rPr>
        <sz val="10"/>
        <color rgb="FF1E293B"/>
        <rFont val="Noto Sans CJK SC"/>
        <family val="2"/>
      </rPr>
      <t xml:space="preserve">対応要否判定メモ</t>
    </r>
    <r>
      <rPr>
        <sz val="10"/>
        <color rgb="FF1E293B"/>
        <rFont val="游ゴシック"/>
        <family val="0"/>
        <charset val="1"/>
      </rPr>
      <t xml:space="preserve">(Word) / </t>
    </r>
    <r>
      <rPr>
        <sz val="10"/>
        <color rgb="FF1E293B"/>
        <rFont val="Noto Sans CJK SC"/>
        <family val="2"/>
      </rPr>
      <t xml:space="preserve">法改正対応管理表</t>
    </r>
    <r>
      <rPr>
        <sz val="10"/>
        <color rgb="FF1E293B"/>
        <rFont val="游ゴシック"/>
        <family val="0"/>
        <charset val="1"/>
      </rPr>
      <t xml:space="preserve">(Excel)</t>
    </r>
  </si>
  <si>
    <t xml:space="preserve">■ シート構成</t>
  </si>
  <si>
    <r>
      <rPr>
        <b val="true"/>
        <sz val="10"/>
        <color rgb="FF1A2B4A"/>
        <rFont val="游ゴシック"/>
        <family val="0"/>
        <charset val="1"/>
      </rPr>
      <t xml:space="preserve">1. </t>
    </r>
    <r>
      <rPr>
        <b val="true"/>
        <sz val="10"/>
        <color rgb="FF1A2B4A"/>
        <rFont val="Noto Sans CJK SC"/>
        <family val="2"/>
      </rPr>
      <t xml:space="preserve">法改正情報一覧</t>
    </r>
  </si>
  <si>
    <r>
      <rPr>
        <sz val="10"/>
        <color rgb="FF1E293B"/>
        <rFont val="Noto Sans CJK SC"/>
        <family val="2"/>
      </rPr>
      <t xml:space="preserve">改正情報の基本情報・自社該当性・対応区分・担当者を</t>
    </r>
    <r>
      <rPr>
        <sz val="10"/>
        <color rgb="FF1E293B"/>
        <rFont val="游ゴシック"/>
        <family val="0"/>
        <charset val="1"/>
      </rPr>
      <t xml:space="preserve">1</t>
    </r>
    <r>
      <rPr>
        <sz val="10"/>
        <color rgb="FF1E293B"/>
        <rFont val="Noto Sans CJK SC"/>
        <family val="2"/>
      </rPr>
      <t xml:space="preserve">件</t>
    </r>
    <r>
      <rPr>
        <sz val="10"/>
        <color rgb="FF1E293B"/>
        <rFont val="游ゴシック"/>
        <family val="0"/>
        <charset val="1"/>
      </rPr>
      <t xml:space="preserve">1</t>
    </r>
    <r>
      <rPr>
        <sz val="10"/>
        <color rgb="FF1E293B"/>
        <rFont val="Noto Sans CJK SC"/>
        <family val="2"/>
      </rPr>
      <t xml:space="preserve">行で管理</t>
    </r>
  </si>
  <si>
    <r>
      <rPr>
        <b val="true"/>
        <sz val="10"/>
        <color rgb="FF1A2B4A"/>
        <rFont val="游ゴシック"/>
        <family val="0"/>
        <charset val="1"/>
      </rPr>
      <t xml:space="preserve">2. </t>
    </r>
    <r>
      <rPr>
        <b val="true"/>
        <sz val="10"/>
        <color rgb="FF1A2B4A"/>
        <rFont val="Noto Sans CJK SC"/>
        <family val="2"/>
      </rPr>
      <t xml:space="preserve">影響範囲整理</t>
    </r>
  </si>
  <si>
    <r>
      <rPr>
        <sz val="10"/>
        <color rgb="FF1E293B"/>
        <rFont val="Noto Sans CJK SC"/>
        <family val="2"/>
      </rPr>
      <t xml:space="preserve">案件ごとの影響範囲</t>
    </r>
    <r>
      <rPr>
        <sz val="10"/>
        <color rgb="FF1E293B"/>
        <rFont val="游ゴシック"/>
        <family val="0"/>
        <charset val="1"/>
      </rPr>
      <t xml:space="preserve">(</t>
    </r>
    <r>
      <rPr>
        <sz val="10"/>
        <color rgb="FF1E293B"/>
        <rFont val="Noto Sans CJK SC"/>
        <family val="2"/>
      </rPr>
      <t xml:space="preserve">規程・契約書・フロー等</t>
    </r>
    <r>
      <rPr>
        <sz val="10"/>
        <color rgb="FF1E293B"/>
        <rFont val="游ゴシック"/>
        <family val="0"/>
        <charset val="1"/>
      </rPr>
      <t xml:space="preserve">)</t>
    </r>
    <r>
      <rPr>
        <sz val="10"/>
        <color rgb="FF1E293B"/>
        <rFont val="Noto Sans CJK SC"/>
        <family val="2"/>
      </rPr>
      <t xml:space="preserve">を整理</t>
    </r>
  </si>
  <si>
    <r>
      <rPr>
        <b val="true"/>
        <sz val="10"/>
        <color rgb="FF1A2B4A"/>
        <rFont val="游ゴシック"/>
        <family val="0"/>
        <charset val="1"/>
      </rPr>
      <t xml:space="preserve">3. </t>
    </r>
    <r>
      <rPr>
        <b val="true"/>
        <sz val="10"/>
        <color rgb="FF1A2B4A"/>
        <rFont val="Noto Sans CJK SC"/>
        <family val="2"/>
      </rPr>
      <t xml:space="preserve">担当部署確認</t>
    </r>
  </si>
  <si>
    <t xml:space="preserve">関係部署への確認依頼・回答状況を管理</t>
  </si>
  <si>
    <r>
      <rPr>
        <b val="true"/>
        <sz val="10"/>
        <color rgb="FF1A2B4A"/>
        <rFont val="游ゴシック"/>
        <family val="0"/>
        <charset val="1"/>
      </rPr>
      <t xml:space="preserve">4. </t>
    </r>
    <r>
      <rPr>
        <b val="true"/>
        <sz val="10"/>
        <color rgb="FF1A2B4A"/>
        <rFont val="Noto Sans CJK SC"/>
        <family val="2"/>
      </rPr>
      <t xml:space="preserve">規程・契約書影響</t>
    </r>
  </si>
  <si>
    <t xml:space="preserve">影響する規程・契約書雛形・社内フローを個別管理</t>
  </si>
  <si>
    <r>
      <rPr>
        <b val="true"/>
        <sz val="10"/>
        <color rgb="FF1A2B4A"/>
        <rFont val="游ゴシック"/>
        <family val="0"/>
        <charset val="1"/>
      </rPr>
      <t xml:space="preserve">5. </t>
    </r>
    <r>
      <rPr>
        <b val="true"/>
        <sz val="10"/>
        <color rgb="FF1A2B4A"/>
        <rFont val="Noto Sans CJK SC"/>
        <family val="2"/>
      </rPr>
      <t xml:space="preserve">社内周知管理</t>
    </r>
  </si>
  <si>
    <r>
      <rPr>
        <sz val="10"/>
        <color rgb="FF1E293B"/>
        <rFont val="Noto Sans CJK SC"/>
        <family val="2"/>
      </rPr>
      <t xml:space="preserve">社内メール・</t>
    </r>
    <r>
      <rPr>
        <sz val="10"/>
        <color rgb="FF1E293B"/>
        <rFont val="游ゴシック"/>
        <family val="0"/>
        <charset val="1"/>
      </rPr>
      <t xml:space="preserve">FAQ</t>
    </r>
    <r>
      <rPr>
        <sz val="10"/>
        <color rgb="FF1E293B"/>
        <rFont val="Noto Sans CJK SC"/>
        <family val="2"/>
      </rPr>
      <t xml:space="preserve">・研修等の周知計画と実施記録</t>
    </r>
  </si>
  <si>
    <r>
      <rPr>
        <b val="true"/>
        <sz val="10"/>
        <color rgb="FF1A2B4A"/>
        <rFont val="游ゴシック"/>
        <family val="0"/>
        <charset val="1"/>
      </rPr>
      <t xml:space="preserve">6. </t>
    </r>
    <r>
      <rPr>
        <b val="true"/>
        <sz val="10"/>
        <color rgb="FF1A2B4A"/>
        <rFont val="Noto Sans CJK SC"/>
        <family val="2"/>
      </rPr>
      <t xml:space="preserve">対応ステータス一覧</t>
    </r>
  </si>
  <si>
    <t xml:space="preserve">使用するステータスのマスタ定義</t>
  </si>
  <si>
    <r>
      <rPr>
        <b val="true"/>
        <sz val="10"/>
        <color rgb="FF1A2B4A"/>
        <rFont val="游ゴシック"/>
        <family val="0"/>
        <charset val="1"/>
      </rPr>
      <t xml:space="preserve">7. </t>
    </r>
    <r>
      <rPr>
        <b val="true"/>
        <sz val="10"/>
        <color rgb="FF1A2B4A"/>
        <rFont val="Noto Sans CJK SC"/>
        <family val="2"/>
      </rPr>
      <t xml:space="preserve">使い方</t>
    </r>
  </si>
  <si>
    <r>
      <rPr>
        <sz val="10"/>
        <color rgb="FF1E293B"/>
        <rFont val="Noto Sans CJK SC"/>
        <family val="2"/>
      </rPr>
      <t xml:space="preserve">本シート</t>
    </r>
    <r>
      <rPr>
        <sz val="10"/>
        <color rgb="FF1E293B"/>
        <rFont val="游ゴシック"/>
        <family val="0"/>
        <charset val="1"/>
      </rPr>
      <t xml:space="preserve">(</t>
    </r>
    <r>
      <rPr>
        <sz val="10"/>
        <color rgb="FF1E293B"/>
        <rFont val="Noto Sans CJK SC"/>
        <family val="2"/>
      </rPr>
      <t xml:space="preserve">現在ご覧のシート</t>
    </r>
    <r>
      <rPr>
        <sz val="10"/>
        <color rgb="FF1E293B"/>
        <rFont val="游ゴシック"/>
        <family val="0"/>
        <charset val="1"/>
      </rPr>
      <t xml:space="preserve">)</t>
    </r>
  </si>
  <si>
    <t xml:space="preserve">■ 入力ルール</t>
  </si>
  <si>
    <r>
      <rPr>
        <sz val="10"/>
        <color rgb="FF1E293B"/>
        <rFont val="游ゴシック"/>
        <family val="0"/>
        <charset val="1"/>
      </rPr>
      <t xml:space="preserve">1. 1</t>
    </r>
    <r>
      <rPr>
        <sz val="10"/>
        <color rgb="FF1E293B"/>
        <rFont val="Noto Sans CJK SC"/>
        <family val="2"/>
      </rPr>
      <t xml:space="preserve">件の改正情報につき、各シートで「案件</t>
    </r>
    <r>
      <rPr>
        <sz val="10"/>
        <color rgb="FF1E293B"/>
        <rFont val="游ゴシック"/>
        <family val="0"/>
        <charset val="1"/>
      </rPr>
      <t xml:space="preserve">ID</t>
    </r>
    <r>
      <rPr>
        <sz val="10"/>
        <color rgb="FF1E293B"/>
        <rFont val="Noto Sans CJK SC"/>
        <family val="2"/>
      </rPr>
      <t xml:space="preserve">」を共通キーとして使用してください。</t>
    </r>
  </si>
  <si>
    <r>
      <rPr>
        <sz val="10"/>
        <color rgb="FF1E293B"/>
        <rFont val="游ゴシック"/>
        <family val="0"/>
        <charset val="1"/>
      </rPr>
      <t xml:space="preserve">2. </t>
    </r>
    <r>
      <rPr>
        <sz val="10"/>
        <color rgb="FF1E293B"/>
        <rFont val="Noto Sans CJK SC"/>
        <family val="2"/>
      </rPr>
      <t xml:space="preserve">プルダウンが用意されている列は、プルダウンから選択してください。</t>
    </r>
  </si>
  <si>
    <r>
      <rPr>
        <sz val="10"/>
        <color rgb="FF1E293B"/>
        <rFont val="游ゴシック"/>
        <family val="0"/>
        <charset val="1"/>
      </rPr>
      <t xml:space="preserve">3. </t>
    </r>
    <r>
      <rPr>
        <sz val="10"/>
        <color rgb="FF1E293B"/>
        <rFont val="Noto Sans CJK SC"/>
        <family val="2"/>
      </rPr>
      <t xml:space="preserve">日付列は </t>
    </r>
    <r>
      <rPr>
        <sz val="10"/>
        <color rgb="FF1E293B"/>
        <rFont val="游ゴシック"/>
        <family val="0"/>
        <charset val="1"/>
      </rPr>
      <t xml:space="preserve">YYYY/MM/DD </t>
    </r>
    <r>
      <rPr>
        <sz val="10"/>
        <color rgb="FF1E293B"/>
        <rFont val="Noto Sans CJK SC"/>
        <family val="2"/>
      </rPr>
      <t xml:space="preserve">形式で入力してください。</t>
    </r>
  </si>
  <si>
    <r>
      <rPr>
        <sz val="10"/>
        <color rgb="FF1E293B"/>
        <rFont val="游ゴシック"/>
        <family val="0"/>
        <charset val="1"/>
      </rPr>
      <t xml:space="preserve">4. </t>
    </r>
    <r>
      <rPr>
        <sz val="10"/>
        <color rgb="FF1E293B"/>
        <rFont val="Noto Sans CJK SC"/>
        <family val="2"/>
      </rPr>
      <t xml:space="preserve">「対応不要」と判断した場合も、判断理由列を必ず埋めてください。</t>
    </r>
  </si>
  <si>
    <r>
      <rPr>
        <sz val="10"/>
        <color rgb="FF1E293B"/>
        <rFont val="游ゴシック"/>
        <family val="0"/>
        <charset val="1"/>
      </rPr>
      <t xml:space="preserve">5. </t>
    </r>
    <r>
      <rPr>
        <sz val="10"/>
        <color rgb="FF1E293B"/>
        <rFont val="Noto Sans CJK SC"/>
        <family val="2"/>
      </rPr>
      <t xml:space="preserve">数式が入っているセル</t>
    </r>
    <r>
      <rPr>
        <sz val="10"/>
        <color rgb="FF1E293B"/>
        <rFont val="游ゴシック"/>
        <family val="0"/>
        <charset val="1"/>
      </rPr>
      <t xml:space="preserve">(</t>
    </r>
    <r>
      <rPr>
        <sz val="10"/>
        <color rgb="FF1E293B"/>
        <rFont val="Noto Sans CJK SC"/>
        <family val="2"/>
      </rPr>
      <t xml:space="preserve">色付き</t>
    </r>
    <r>
      <rPr>
        <sz val="10"/>
        <color rgb="FF1E293B"/>
        <rFont val="游ゴシック"/>
        <family val="0"/>
        <charset val="1"/>
      </rPr>
      <t xml:space="preserve">)</t>
    </r>
    <r>
      <rPr>
        <sz val="10"/>
        <color rgb="FF1E293B"/>
        <rFont val="Noto Sans CJK SC"/>
        <family val="2"/>
      </rPr>
      <t xml:space="preserve">は原則編集しないでください。</t>
    </r>
  </si>
  <si>
    <t xml:space="preserve">免責事項</t>
  </si>
  <si>
    <t xml:space="preserve">本シートは、一般的な法務実務の整理を目的とした参考様式であり、個別具体的な法律判断や法令適用の判断を行うものではありません。実際の法改正対応、規程改定、契約書雛形の見直し、社内周知、行政対応にあたっては、法令本文、政省令、告示、ガイドライン、行政資料、社内規程、事業内容等を確認し、必要に応じて弁護士その他専門家に相談してください。</t>
  </si>
</sst>
</file>

<file path=xl/styles.xml><?xml version="1.0" encoding="utf-8"?>
<styleSheet xmlns="http://schemas.openxmlformats.org/spreadsheetml/2006/main">
  <numFmts count="4">
    <numFmt numFmtId="164" formatCode="General"/>
    <numFmt numFmtId="165" formatCode="yyyy/mm/dd"/>
    <numFmt numFmtId="166" formatCode="General"/>
    <numFmt numFmtId="167" formatCode="0.0%"/>
  </numFmts>
  <fonts count="20">
    <font>
      <sz val="11"/>
      <color theme="1"/>
      <name val="Calibri"/>
      <family val="2"/>
      <charset val="1"/>
    </font>
    <font>
      <sz val="10"/>
      <name val="Arial"/>
      <family val="0"/>
    </font>
    <font>
      <sz val="10"/>
      <name val="Arial"/>
      <family val="0"/>
    </font>
    <font>
      <sz val="10"/>
      <name val="Arial"/>
      <family val="0"/>
    </font>
    <font>
      <b val="true"/>
      <sz val="18"/>
      <color rgb="FF1A2B4A"/>
      <name val="Noto Sans CJK SC"/>
      <family val="2"/>
    </font>
    <font>
      <sz val="10"/>
      <color rgb="FF475569"/>
      <name val="游ゴシック"/>
      <family val="0"/>
      <charset val="1"/>
    </font>
    <font>
      <sz val="10"/>
      <color rgb="FF475569"/>
      <name val="Noto Sans CJK SC"/>
      <family val="2"/>
    </font>
    <font>
      <b val="true"/>
      <sz val="10"/>
      <color rgb="FFFFFFFF"/>
      <name val="Noto Sans CJK SC"/>
      <family val="2"/>
    </font>
    <font>
      <b val="true"/>
      <sz val="10"/>
      <color rgb="FFFFFFFF"/>
      <name val="游ゴシック"/>
      <family val="0"/>
      <charset val="1"/>
    </font>
    <font>
      <sz val="10"/>
      <color rgb="FF1E293B"/>
      <name val="游ゴシック"/>
      <family val="0"/>
      <charset val="1"/>
    </font>
    <font>
      <sz val="10"/>
      <color rgb="FF1E293B"/>
      <name val="Noto Sans CJK SC"/>
      <family val="2"/>
    </font>
    <font>
      <b val="true"/>
      <sz val="11"/>
      <color rgb="FF1A2B4A"/>
      <name val="Noto Sans CJK SC"/>
      <family val="2"/>
    </font>
    <font>
      <b val="true"/>
      <sz val="10"/>
      <color rgb="FF1E293B"/>
      <name val="Noto Sans CJK SC"/>
      <family val="2"/>
    </font>
    <font>
      <b val="true"/>
      <sz val="10"/>
      <color rgb="FF1A2B4A"/>
      <name val="游ゴシック"/>
      <family val="0"/>
      <charset val="1"/>
    </font>
    <font>
      <b val="true"/>
      <sz val="10"/>
      <color rgb="FF1E293B"/>
      <name val="游ゴシック"/>
      <family val="0"/>
      <charset val="1"/>
    </font>
    <font>
      <b val="true"/>
      <sz val="10"/>
      <color rgb="FF1A2B4A"/>
      <name val="Noto Sans CJK SC"/>
      <family val="2"/>
    </font>
    <font>
      <b val="true"/>
      <sz val="9"/>
      <color rgb="FFB45309"/>
      <name val="游ゴシック"/>
      <family val="0"/>
      <charset val="1"/>
    </font>
    <font>
      <b val="true"/>
      <sz val="9"/>
      <color rgb="FFB45309"/>
      <name val="Noto Sans CJK SC"/>
      <family val="2"/>
    </font>
    <font>
      <b val="true"/>
      <sz val="10"/>
      <color rgb="FF475569"/>
      <name val="Noto Sans CJK SC"/>
      <family val="2"/>
    </font>
    <font>
      <sz val="9"/>
      <color rgb="FF64748B"/>
      <name val="Noto Sans CJK SC"/>
      <family val="2"/>
    </font>
  </fonts>
  <fills count="6">
    <fill>
      <patternFill patternType="none"/>
    </fill>
    <fill>
      <patternFill patternType="gray125"/>
    </fill>
    <fill>
      <patternFill patternType="solid">
        <fgColor rgb="FF1A2B4A"/>
        <bgColor rgb="FF1E293B"/>
      </patternFill>
    </fill>
    <fill>
      <patternFill patternType="solid">
        <fgColor rgb="FFFFFFFF"/>
        <bgColor rgb="FFF8FAFC"/>
      </patternFill>
    </fill>
    <fill>
      <patternFill patternType="solid">
        <fgColor rgb="FFF1F5F9"/>
        <bgColor rgb="FFF8FAFC"/>
      </patternFill>
    </fill>
    <fill>
      <patternFill patternType="solid">
        <fgColor rgb="FFF8FAFC"/>
        <bgColor rgb="FFFFFFFF"/>
      </patternFill>
    </fill>
  </fills>
  <borders count="3">
    <border diagonalUp="false" diagonalDown="false">
      <left/>
      <right/>
      <top/>
      <bottom/>
      <diagonal/>
    </border>
    <border diagonalUp="false" diagonalDown="false">
      <left style="thin">
        <color rgb="FF1A2B4A"/>
      </left>
      <right style="thin">
        <color rgb="FF1A2B4A"/>
      </right>
      <top style="thin">
        <color rgb="FF1A2B4A"/>
      </top>
      <bottom style="thin">
        <color rgb="FF1A2B4A"/>
      </bottom>
      <diagonal/>
    </border>
    <border diagonalUp="false" diagonalDown="false">
      <left style="thin">
        <color rgb="FFCBD5E1"/>
      </left>
      <right style="thin">
        <color rgb="FFCBD5E1"/>
      </right>
      <top style="thin">
        <color rgb="FFCBD5E1"/>
      </top>
      <bottom style="thin">
        <color rgb="FFCBD5E1"/>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9" fillId="3" borderId="2" xfId="0" applyFont="true" applyBorder="true" applyAlignment="true" applyProtection="false">
      <alignment horizontal="left" vertical="top" textRotation="0" wrapText="true" indent="0" shrinkToFit="false"/>
      <protection locked="true" hidden="false"/>
    </xf>
    <xf numFmtId="165" fontId="9" fillId="3" borderId="2" xfId="0" applyFont="true" applyBorder="true" applyAlignment="true" applyProtection="false">
      <alignment horizontal="left" vertical="top" textRotation="0" wrapText="true" indent="0" shrinkToFit="false"/>
      <protection locked="true" hidden="false"/>
    </xf>
    <xf numFmtId="164" fontId="10" fillId="3" borderId="2" xfId="0" applyFont="true" applyBorder="true" applyAlignment="true" applyProtection="false">
      <alignment horizontal="left" vertical="top" textRotation="0" wrapText="true" indent="0" shrinkToFit="false"/>
      <protection locked="true" hidden="false"/>
    </xf>
    <xf numFmtId="166" fontId="5" fillId="4" borderId="2" xfId="0" applyFont="true" applyBorder="true" applyAlignment="true" applyProtection="false">
      <alignment horizontal="left" vertical="top" textRotation="0" wrapText="true" indent="0" shrinkToFit="false"/>
      <protection locked="true" hidden="false"/>
    </xf>
    <xf numFmtId="164" fontId="5" fillId="4" borderId="2" xfId="0" applyFont="true" applyBorder="true" applyAlignment="true" applyProtection="false">
      <alignment horizontal="left" vertical="top" textRotation="0" wrapText="true" indent="0" shrinkToFit="false"/>
      <protection locked="true" hidden="false"/>
    </xf>
    <xf numFmtId="164" fontId="9" fillId="5" borderId="2" xfId="0" applyFont="true" applyBorder="true" applyAlignment="true" applyProtection="false">
      <alignment horizontal="left" vertical="top" textRotation="0" wrapText="true" indent="0" shrinkToFit="false"/>
      <protection locked="true" hidden="false"/>
    </xf>
    <xf numFmtId="165" fontId="9" fillId="5" borderId="2" xfId="0" applyFont="true" applyBorder="true" applyAlignment="true" applyProtection="false">
      <alignment horizontal="left" vertical="top" textRotation="0" wrapText="tru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2" fillId="4" borderId="2" xfId="0" applyFont="true" applyBorder="true" applyAlignment="true" applyProtection="false">
      <alignment horizontal="left" vertical="center" textRotation="0" wrapText="true" indent="0" shrinkToFit="false"/>
      <protection locked="true" hidden="false"/>
    </xf>
    <xf numFmtId="166" fontId="13" fillId="0" borderId="2" xfId="0" applyFont="true" applyBorder="true" applyAlignment="true" applyProtection="false">
      <alignment horizontal="center" vertical="center" textRotation="0" wrapText="true" indent="0" shrinkToFit="false"/>
      <protection locked="true" hidden="false"/>
    </xf>
    <xf numFmtId="167" fontId="13" fillId="0" borderId="2"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5" fillId="3" borderId="2" xfId="0" applyFont="true" applyBorder="true" applyAlignment="true" applyProtection="false">
      <alignment horizontal="left" vertical="top" textRotation="0" wrapText="true" indent="0" shrinkToFit="false"/>
      <protection locked="true" hidden="false"/>
    </xf>
    <xf numFmtId="164" fontId="15" fillId="5" borderId="2" xfId="0" applyFont="true" applyBorder="true" applyAlignment="true" applyProtection="false">
      <alignment horizontal="left" vertical="top" textRotation="0" wrapText="true" indent="0" shrinkToFit="false"/>
      <protection locked="true" hidden="false"/>
    </xf>
    <xf numFmtId="164" fontId="10" fillId="5" borderId="2"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15" fillId="4"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10" fillId="0" borderId="2" xfId="0" applyFont="true" applyBorder="true" applyAlignment="true" applyProtection="false">
      <alignment horizontal="left" vertical="center" textRotation="0" wrapText="true" indent="0" shrinkToFit="false"/>
      <protection locked="true" hidden="false"/>
    </xf>
    <xf numFmtId="164" fontId="13" fillId="0" borderId="2"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5" borderId="2"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游ゴシック"/>
        <charset val="1"/>
        <family val="0"/>
        <b val="1"/>
        <color rgb="FFB91C1C"/>
        <sz val="10"/>
      </font>
      <fill>
        <patternFill>
          <bgColor rgb="FFFEE2E2"/>
        </patternFill>
      </fill>
    </dxf>
    <dxf>
      <font>
        <name val="游ゴシック"/>
        <charset val="1"/>
        <family val="0"/>
        <b val="1"/>
        <color rgb="FFB45309"/>
        <sz val="10"/>
      </font>
      <fill>
        <patternFill>
          <bgColor rgb="FFFEF3C7"/>
        </patternFill>
      </fill>
    </dxf>
    <dxf>
      <font>
        <name val="游ゴシック"/>
        <charset val="1"/>
        <family val="0"/>
        <b val="1"/>
        <color rgb="FF15803D"/>
        <sz val="10"/>
      </font>
      <fill>
        <patternFill>
          <bgColor rgb="FFDCFCE7"/>
        </patternFill>
      </fill>
    </dxf>
  </dxfs>
  <colors>
    <indexedColors>
      <rgbColor rgb="FF000000"/>
      <rgbColor rgb="FFFFFFFF"/>
      <rgbColor rgb="FFFF0000"/>
      <rgbColor rgb="FF00FF00"/>
      <rgbColor rgb="FF0000FF"/>
      <rgbColor rgb="FFFFFF00"/>
      <rgbColor rgb="FFFF00FF"/>
      <rgbColor rgb="FF00FFFF"/>
      <rgbColor rgb="FF800000"/>
      <rgbColor rgb="FF15803D"/>
      <rgbColor rgb="FF000080"/>
      <rgbColor rgb="FF808000"/>
      <rgbColor rgb="FF800080"/>
      <rgbColor rgb="FF008080"/>
      <rgbColor rgb="FFC0C0C0"/>
      <rgbColor rgb="FF808080"/>
      <rgbColor rgb="FF9999FF"/>
      <rgbColor rgb="FFB45309"/>
      <rgbColor rgb="FFFEF3C7"/>
      <rgbColor rgb="FFDCFCE7"/>
      <rgbColor rgb="FF660066"/>
      <rgbColor rgb="FFFF8080"/>
      <rgbColor rgb="FF0066CC"/>
      <rgbColor rgb="FFCBD5E1"/>
      <rgbColor rgb="FF000080"/>
      <rgbColor rgb="FFFF00FF"/>
      <rgbColor rgb="FFFFFF00"/>
      <rgbColor rgb="FF00FFFF"/>
      <rgbColor rgb="FF800080"/>
      <rgbColor rgb="FF800000"/>
      <rgbColor rgb="FF008080"/>
      <rgbColor rgb="FF0000FF"/>
      <rgbColor rgb="FF00CCFF"/>
      <rgbColor rgb="FFF1F5F9"/>
      <rgbColor rgb="FFF8FAFC"/>
      <rgbColor rgb="FFFFFF99"/>
      <rgbColor rgb="FF99CCFF"/>
      <rgbColor rgb="FFFF99CC"/>
      <rgbColor rgb="FFCC99FF"/>
      <rgbColor rgb="FFFEE2E2"/>
      <rgbColor rgb="FF3366FF"/>
      <rgbColor rgb="FF33CCCC"/>
      <rgbColor rgb="FF99CC00"/>
      <rgbColor rgb="FFFFCC00"/>
      <rgbColor rgb="FFFF9900"/>
      <rgbColor rgb="FFFF6600"/>
      <rgbColor rgb="FF64748B"/>
      <rgbColor rgb="FF969696"/>
      <rgbColor rgb="FF1A2B4A"/>
      <rgbColor rgb="FF339966"/>
      <rgbColor rgb="FF003300"/>
      <rgbColor rgb="FF333300"/>
      <rgbColor rgb="FFB91C1C"/>
      <rgbColor rgb="FF993366"/>
      <rgbColor rgb="FF475569"/>
      <rgbColor rgb="FF1E293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3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3" ySplit="4" topLeftCell="D5" activePane="bottomRight" state="frozen"/>
      <selection pane="topLeft" activeCell="A1" activeCellId="0" sqref="A1"/>
      <selection pane="topRight" activeCell="D1" activeCellId="0" sqref="D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2" min="1" style="0" width="12"/>
    <col collapsed="false" customWidth="true" hidden="false" outlineLevel="0" max="3" min="3" style="0" width="26"/>
    <col collapsed="false" customWidth="true" hidden="false" outlineLevel="0" max="4" min="4" style="0" width="18"/>
    <col collapsed="false" customWidth="true" hidden="false" outlineLevel="0" max="6" min="5" style="0" width="12"/>
    <col collapsed="false" customWidth="true" hidden="false" outlineLevel="0" max="7" min="7" style="0" width="32"/>
    <col collapsed="false" customWidth="true" hidden="false" outlineLevel="0" max="8" min="8" style="0" width="28"/>
    <col collapsed="false" customWidth="true" hidden="false" outlineLevel="0" max="9" min="9" style="0" width="22"/>
    <col collapsed="false" customWidth="true" hidden="false" outlineLevel="0" max="10" min="10" style="0" width="12"/>
    <col collapsed="false" customWidth="true" hidden="false" outlineLevel="0" max="13" min="11" style="0" width="14"/>
    <col collapsed="false" customWidth="true" hidden="false" outlineLevel="0" max="14" min="14" style="0" width="12"/>
    <col collapsed="false" customWidth="true" hidden="false" outlineLevel="0" max="15" min="15" style="0" width="16"/>
    <col collapsed="false" customWidth="true" hidden="false" outlineLevel="0" max="16" min="16" style="0" width="32"/>
    <col collapsed="false" customWidth="true" hidden="false" outlineLevel="0" max="17" min="17" style="0" width="12"/>
    <col collapsed="false" customWidth="true" hidden="false" outlineLevel="0" max="18" min="18" style="0" width="28"/>
    <col collapsed="false" customWidth="true" hidden="false" outlineLevel="0" max="19" min="19" style="0" width="22"/>
    <col collapsed="false" customWidth="true" hidden="false" outlineLevel="0" max="21" min="20" style="0" width="14"/>
  </cols>
  <sheetData>
    <row r="1" customFormat="false" ht="27.75" hidden="false" customHeight="true" outlineLevel="0" collapsed="false">
      <c r="A1" s="1" t="s">
        <v>0</v>
      </c>
      <c r="B1" s="1"/>
      <c r="C1" s="1"/>
      <c r="D1" s="1"/>
      <c r="E1" s="1"/>
      <c r="F1" s="1"/>
      <c r="G1" s="1"/>
      <c r="H1" s="1"/>
      <c r="I1" s="1"/>
      <c r="J1" s="1"/>
      <c r="K1" s="1"/>
      <c r="L1" s="1"/>
      <c r="M1" s="1"/>
      <c r="N1" s="1"/>
      <c r="O1" s="1"/>
      <c r="P1" s="1"/>
      <c r="Q1" s="1"/>
      <c r="R1" s="1"/>
      <c r="S1" s="1"/>
      <c r="T1" s="1"/>
      <c r="U1" s="1"/>
    </row>
    <row r="2" customFormat="false" ht="15" hidden="false" customHeight="false" outlineLevel="0" collapsed="false">
      <c r="A2" s="2" t="s">
        <v>1</v>
      </c>
      <c r="B2" s="2"/>
      <c r="C2" s="2"/>
      <c r="D2" s="2"/>
      <c r="E2" s="2"/>
      <c r="F2" s="2"/>
      <c r="G2" s="2"/>
      <c r="H2" s="2"/>
      <c r="I2" s="2"/>
      <c r="J2" s="2"/>
      <c r="K2" s="2"/>
      <c r="L2" s="2"/>
      <c r="M2" s="2"/>
      <c r="N2" s="2"/>
      <c r="O2" s="2"/>
      <c r="P2" s="2"/>
      <c r="Q2" s="2"/>
      <c r="R2" s="2"/>
      <c r="S2" s="2"/>
      <c r="T2" s="2"/>
      <c r="U2" s="2"/>
    </row>
    <row r="4" customFormat="false" ht="27.75" hidden="false" customHeight="true" outlineLevel="0" collapsed="false">
      <c r="A4" s="3" t="s">
        <v>2</v>
      </c>
      <c r="B4" s="3" t="s">
        <v>3</v>
      </c>
      <c r="C4" s="3" t="s">
        <v>4</v>
      </c>
      <c r="D4" s="3" t="s">
        <v>5</v>
      </c>
      <c r="E4" s="3" t="s">
        <v>6</v>
      </c>
      <c r="F4" s="3" t="s">
        <v>7</v>
      </c>
      <c r="G4" s="3" t="s">
        <v>8</v>
      </c>
      <c r="H4" s="3" t="s">
        <v>9</v>
      </c>
      <c r="I4" s="3" t="s">
        <v>10</v>
      </c>
      <c r="J4" s="3" t="s">
        <v>11</v>
      </c>
      <c r="K4" s="3" t="s">
        <v>12</v>
      </c>
      <c r="L4" s="3" t="s">
        <v>13</v>
      </c>
      <c r="M4" s="3" t="s">
        <v>14</v>
      </c>
      <c r="N4" s="3" t="s">
        <v>15</v>
      </c>
      <c r="O4" s="3" t="s">
        <v>16</v>
      </c>
      <c r="P4" s="3" t="s">
        <v>17</v>
      </c>
      <c r="Q4" s="3" t="s">
        <v>18</v>
      </c>
      <c r="R4" s="3" t="s">
        <v>19</v>
      </c>
      <c r="S4" s="3" t="s">
        <v>20</v>
      </c>
      <c r="T4" s="3" t="s">
        <v>21</v>
      </c>
      <c r="U4" s="3" t="s">
        <v>22</v>
      </c>
    </row>
    <row r="5" customFormat="false" ht="31.5" hidden="false" customHeight="true" outlineLevel="0" collapsed="false">
      <c r="A5" s="4" t="s">
        <v>23</v>
      </c>
      <c r="B5" s="5" t="n">
        <v>46167</v>
      </c>
      <c r="C5" s="6" t="s">
        <v>24</v>
      </c>
      <c r="D5" s="6" t="s">
        <v>25</v>
      </c>
      <c r="E5" s="5" t="n">
        <v>46113</v>
      </c>
      <c r="F5" s="5" t="n">
        <v>46327</v>
      </c>
      <c r="G5" s="6" t="s">
        <v>26</v>
      </c>
      <c r="H5" s="6" t="s">
        <v>27</v>
      </c>
      <c r="I5" s="6" t="s">
        <v>28</v>
      </c>
      <c r="J5" s="6" t="s">
        <v>29</v>
      </c>
      <c r="K5" s="6" t="s">
        <v>30</v>
      </c>
      <c r="L5" s="6" t="s">
        <v>31</v>
      </c>
      <c r="M5" s="6" t="s">
        <v>32</v>
      </c>
      <c r="N5" s="5" t="n">
        <v>46296</v>
      </c>
      <c r="O5" s="6" t="s">
        <v>33</v>
      </c>
      <c r="P5" s="6" t="s">
        <v>34</v>
      </c>
      <c r="Q5" s="5" t="n">
        <v>46204</v>
      </c>
      <c r="R5" s="4" t="s">
        <v>35</v>
      </c>
      <c r="S5" s="4"/>
      <c r="T5" s="7" t="n">
        <f aca="true">IF(F5="","",F5-TODAY())</f>
        <v>160</v>
      </c>
      <c r="U5" s="8" t="str">
        <f aca="true">IF(N5="","",IF(N5&lt;TODAY(),"超過",IF(N5-TODAY()&lt;=14,"直前","")))</f>
        <v/>
      </c>
    </row>
    <row r="6" customFormat="false" ht="31.5" hidden="false" customHeight="true" outlineLevel="0" collapsed="false">
      <c r="A6" s="9"/>
      <c r="B6" s="10"/>
      <c r="C6" s="9"/>
      <c r="D6" s="9"/>
      <c r="E6" s="10"/>
      <c r="F6" s="10"/>
      <c r="G6" s="9"/>
      <c r="H6" s="9"/>
      <c r="I6" s="9"/>
      <c r="J6" s="9"/>
      <c r="K6" s="9"/>
      <c r="L6" s="9"/>
      <c r="M6" s="9"/>
      <c r="N6" s="10"/>
      <c r="O6" s="9"/>
      <c r="P6" s="9"/>
      <c r="Q6" s="10"/>
      <c r="R6" s="9"/>
      <c r="S6" s="9"/>
      <c r="T6" s="7" t="str">
        <f aca="true">IF(F6="","",F6-TODAY())</f>
        <v/>
      </c>
      <c r="U6" s="8" t="str">
        <f aca="true">IF(N6="","",IF(N6&lt;TODAY(),"超過",IF(N6-TODAY()&lt;=14,"直前","")))</f>
        <v/>
      </c>
    </row>
    <row r="7" customFormat="false" ht="31.5" hidden="false" customHeight="true" outlineLevel="0" collapsed="false">
      <c r="A7" s="4"/>
      <c r="B7" s="5"/>
      <c r="C7" s="4"/>
      <c r="D7" s="4"/>
      <c r="E7" s="5"/>
      <c r="F7" s="5"/>
      <c r="G7" s="4"/>
      <c r="H7" s="4"/>
      <c r="I7" s="4"/>
      <c r="J7" s="6"/>
      <c r="K7" s="6"/>
      <c r="L7" s="6"/>
      <c r="M7" s="4"/>
      <c r="N7" s="5"/>
      <c r="O7" s="6"/>
      <c r="P7" s="4"/>
      <c r="Q7" s="5"/>
      <c r="R7" s="4"/>
      <c r="S7" s="4"/>
      <c r="T7" s="7" t="str">
        <f aca="true">IF(F7="","",F7-TODAY())</f>
        <v/>
      </c>
      <c r="U7" s="8" t="str">
        <f aca="true">IF(N7="","",IF(N7&lt;TODAY(),"超過",IF(N7-TODAY()&lt;=14,"直前","")))</f>
        <v/>
      </c>
    </row>
    <row r="8" customFormat="false" ht="31.5" hidden="false" customHeight="true" outlineLevel="0" collapsed="false">
      <c r="A8" s="9"/>
      <c r="B8" s="10"/>
      <c r="C8" s="9"/>
      <c r="D8" s="9"/>
      <c r="E8" s="10"/>
      <c r="F8" s="10"/>
      <c r="G8" s="9"/>
      <c r="H8" s="9"/>
      <c r="I8" s="9"/>
      <c r="J8" s="9"/>
      <c r="K8" s="9"/>
      <c r="L8" s="9"/>
      <c r="M8" s="9"/>
      <c r="N8" s="10"/>
      <c r="O8" s="9"/>
      <c r="P8" s="9"/>
      <c r="Q8" s="10"/>
      <c r="R8" s="9"/>
      <c r="S8" s="9"/>
      <c r="T8" s="7" t="str">
        <f aca="true">IF(F8="","",F8-TODAY())</f>
        <v/>
      </c>
      <c r="U8" s="8" t="str">
        <f aca="true">IF(N8="","",IF(N8&lt;TODAY(),"超過",IF(N8-TODAY()&lt;=14,"直前","")))</f>
        <v/>
      </c>
    </row>
    <row r="9" customFormat="false" ht="31.5" hidden="false" customHeight="true" outlineLevel="0" collapsed="false">
      <c r="A9" s="4"/>
      <c r="B9" s="5"/>
      <c r="C9" s="4"/>
      <c r="D9" s="4"/>
      <c r="E9" s="5"/>
      <c r="F9" s="5"/>
      <c r="G9" s="4"/>
      <c r="H9" s="4"/>
      <c r="I9" s="4"/>
      <c r="J9" s="6"/>
      <c r="K9" s="6"/>
      <c r="L9" s="6"/>
      <c r="M9" s="4"/>
      <c r="N9" s="5"/>
      <c r="O9" s="6"/>
      <c r="P9" s="4"/>
      <c r="Q9" s="5"/>
      <c r="R9" s="4"/>
      <c r="S9" s="4"/>
      <c r="T9" s="7" t="str">
        <f aca="true">IF(F9="","",F9-TODAY())</f>
        <v/>
      </c>
      <c r="U9" s="8" t="str">
        <f aca="true">IF(N9="","",IF(N9&lt;TODAY(),"超過",IF(N9-TODAY()&lt;=14,"直前","")))</f>
        <v/>
      </c>
    </row>
    <row r="10" customFormat="false" ht="31.5" hidden="false" customHeight="true" outlineLevel="0" collapsed="false">
      <c r="A10" s="9"/>
      <c r="B10" s="10"/>
      <c r="C10" s="9"/>
      <c r="D10" s="9"/>
      <c r="E10" s="10"/>
      <c r="F10" s="10"/>
      <c r="G10" s="9"/>
      <c r="H10" s="9"/>
      <c r="I10" s="9"/>
      <c r="J10" s="9"/>
      <c r="K10" s="9"/>
      <c r="L10" s="9"/>
      <c r="M10" s="9"/>
      <c r="N10" s="10"/>
      <c r="O10" s="9"/>
      <c r="P10" s="9"/>
      <c r="Q10" s="10"/>
      <c r="R10" s="9"/>
      <c r="S10" s="9"/>
      <c r="T10" s="7" t="str">
        <f aca="true">IF(F10="","",F10-TODAY())</f>
        <v/>
      </c>
      <c r="U10" s="8" t="str">
        <f aca="true">IF(N10="","",IF(N10&lt;TODAY(),"超過",IF(N10-TODAY()&lt;=14,"直前","")))</f>
        <v/>
      </c>
    </row>
    <row r="11" customFormat="false" ht="31.5" hidden="false" customHeight="true" outlineLevel="0" collapsed="false">
      <c r="A11" s="4"/>
      <c r="B11" s="5"/>
      <c r="C11" s="4"/>
      <c r="D11" s="4"/>
      <c r="E11" s="5"/>
      <c r="F11" s="5"/>
      <c r="G11" s="4"/>
      <c r="H11" s="4"/>
      <c r="I11" s="4"/>
      <c r="J11" s="6"/>
      <c r="K11" s="6"/>
      <c r="L11" s="6"/>
      <c r="M11" s="4"/>
      <c r="N11" s="5"/>
      <c r="O11" s="6"/>
      <c r="P11" s="4"/>
      <c r="Q11" s="5"/>
      <c r="R11" s="4"/>
      <c r="S11" s="4"/>
      <c r="T11" s="7" t="str">
        <f aca="true">IF(F11="","",F11-TODAY())</f>
        <v/>
      </c>
      <c r="U11" s="8" t="str">
        <f aca="true">IF(N11="","",IF(N11&lt;TODAY(),"超過",IF(N11-TODAY()&lt;=14,"直前","")))</f>
        <v/>
      </c>
    </row>
    <row r="12" customFormat="false" ht="31.5" hidden="false" customHeight="true" outlineLevel="0" collapsed="false">
      <c r="A12" s="9"/>
      <c r="B12" s="10"/>
      <c r="C12" s="9"/>
      <c r="D12" s="9"/>
      <c r="E12" s="10"/>
      <c r="F12" s="10"/>
      <c r="G12" s="9"/>
      <c r="H12" s="9"/>
      <c r="I12" s="9"/>
      <c r="J12" s="9"/>
      <c r="K12" s="9"/>
      <c r="L12" s="9"/>
      <c r="M12" s="9"/>
      <c r="N12" s="10"/>
      <c r="O12" s="9"/>
      <c r="P12" s="9"/>
      <c r="Q12" s="10"/>
      <c r="R12" s="9"/>
      <c r="S12" s="9"/>
      <c r="T12" s="7" t="str">
        <f aca="true">IF(F12="","",F12-TODAY())</f>
        <v/>
      </c>
      <c r="U12" s="8" t="str">
        <f aca="true">IF(N12="","",IF(N12&lt;TODAY(),"超過",IF(N12-TODAY()&lt;=14,"直前","")))</f>
        <v/>
      </c>
    </row>
    <row r="13" customFormat="false" ht="31.5" hidden="false" customHeight="true" outlineLevel="0" collapsed="false">
      <c r="A13" s="4"/>
      <c r="B13" s="5"/>
      <c r="C13" s="4"/>
      <c r="D13" s="4"/>
      <c r="E13" s="5"/>
      <c r="F13" s="5"/>
      <c r="G13" s="4"/>
      <c r="H13" s="4"/>
      <c r="I13" s="4"/>
      <c r="J13" s="6"/>
      <c r="K13" s="6"/>
      <c r="L13" s="6"/>
      <c r="M13" s="4"/>
      <c r="N13" s="5"/>
      <c r="O13" s="6"/>
      <c r="P13" s="4"/>
      <c r="Q13" s="5"/>
      <c r="R13" s="4"/>
      <c r="S13" s="4"/>
      <c r="T13" s="7" t="str">
        <f aca="true">IF(F13="","",F13-TODAY())</f>
        <v/>
      </c>
      <c r="U13" s="8" t="str">
        <f aca="true">IF(N13="","",IF(N13&lt;TODAY(),"超過",IF(N13-TODAY()&lt;=14,"直前","")))</f>
        <v/>
      </c>
    </row>
    <row r="14" customFormat="false" ht="31.5" hidden="false" customHeight="true" outlineLevel="0" collapsed="false">
      <c r="A14" s="9"/>
      <c r="B14" s="10"/>
      <c r="C14" s="9"/>
      <c r="D14" s="9"/>
      <c r="E14" s="10"/>
      <c r="F14" s="10"/>
      <c r="G14" s="9"/>
      <c r="H14" s="9"/>
      <c r="I14" s="9"/>
      <c r="J14" s="9"/>
      <c r="K14" s="9"/>
      <c r="L14" s="9"/>
      <c r="M14" s="9"/>
      <c r="N14" s="10"/>
      <c r="O14" s="9"/>
      <c r="P14" s="9"/>
      <c r="Q14" s="10"/>
      <c r="R14" s="9"/>
      <c r="S14" s="9"/>
      <c r="T14" s="7" t="str">
        <f aca="true">IF(F14="","",F14-TODAY())</f>
        <v/>
      </c>
      <c r="U14" s="8" t="str">
        <f aca="true">IF(N14="","",IF(N14&lt;TODAY(),"超過",IF(N14-TODAY()&lt;=14,"直前","")))</f>
        <v/>
      </c>
    </row>
    <row r="15" customFormat="false" ht="31.5" hidden="false" customHeight="true" outlineLevel="0" collapsed="false">
      <c r="A15" s="4"/>
      <c r="B15" s="5"/>
      <c r="C15" s="4"/>
      <c r="D15" s="4"/>
      <c r="E15" s="5"/>
      <c r="F15" s="5"/>
      <c r="G15" s="4"/>
      <c r="H15" s="4"/>
      <c r="I15" s="4"/>
      <c r="J15" s="6"/>
      <c r="K15" s="6"/>
      <c r="L15" s="6"/>
      <c r="M15" s="4"/>
      <c r="N15" s="5"/>
      <c r="O15" s="6"/>
      <c r="P15" s="4"/>
      <c r="Q15" s="5"/>
      <c r="R15" s="4"/>
      <c r="S15" s="4"/>
      <c r="T15" s="7" t="str">
        <f aca="true">IF(F15="","",F15-TODAY())</f>
        <v/>
      </c>
      <c r="U15" s="8" t="str">
        <f aca="true">IF(N15="","",IF(N15&lt;TODAY(),"超過",IF(N15-TODAY()&lt;=14,"直前","")))</f>
        <v/>
      </c>
    </row>
    <row r="16" customFormat="false" ht="31.5" hidden="false" customHeight="true" outlineLevel="0" collapsed="false">
      <c r="A16" s="9"/>
      <c r="B16" s="10"/>
      <c r="C16" s="9"/>
      <c r="D16" s="9"/>
      <c r="E16" s="10"/>
      <c r="F16" s="10"/>
      <c r="G16" s="9"/>
      <c r="H16" s="9"/>
      <c r="I16" s="9"/>
      <c r="J16" s="9"/>
      <c r="K16" s="9"/>
      <c r="L16" s="9"/>
      <c r="M16" s="9"/>
      <c r="N16" s="10"/>
      <c r="O16" s="9"/>
      <c r="P16" s="9"/>
      <c r="Q16" s="10"/>
      <c r="R16" s="9"/>
      <c r="S16" s="9"/>
      <c r="T16" s="7" t="str">
        <f aca="true">IF(F16="","",F16-TODAY())</f>
        <v/>
      </c>
      <c r="U16" s="8" t="str">
        <f aca="true">IF(N16="","",IF(N16&lt;TODAY(),"超過",IF(N16-TODAY()&lt;=14,"直前","")))</f>
        <v/>
      </c>
    </row>
    <row r="17" customFormat="false" ht="31.5" hidden="false" customHeight="true" outlineLevel="0" collapsed="false">
      <c r="A17" s="4"/>
      <c r="B17" s="5"/>
      <c r="C17" s="4"/>
      <c r="D17" s="4"/>
      <c r="E17" s="5"/>
      <c r="F17" s="5"/>
      <c r="G17" s="4"/>
      <c r="H17" s="4"/>
      <c r="I17" s="4"/>
      <c r="J17" s="6"/>
      <c r="K17" s="6"/>
      <c r="L17" s="6"/>
      <c r="M17" s="4"/>
      <c r="N17" s="5"/>
      <c r="O17" s="6"/>
      <c r="P17" s="4"/>
      <c r="Q17" s="5"/>
      <c r="R17" s="4"/>
      <c r="S17" s="4"/>
      <c r="T17" s="7" t="str">
        <f aca="true">IF(F17="","",F17-TODAY())</f>
        <v/>
      </c>
      <c r="U17" s="8" t="str">
        <f aca="true">IF(N17="","",IF(N17&lt;TODAY(),"超過",IF(N17-TODAY()&lt;=14,"直前","")))</f>
        <v/>
      </c>
    </row>
    <row r="18" customFormat="false" ht="31.5" hidden="false" customHeight="true" outlineLevel="0" collapsed="false">
      <c r="A18" s="9"/>
      <c r="B18" s="10"/>
      <c r="C18" s="9"/>
      <c r="D18" s="9"/>
      <c r="E18" s="10"/>
      <c r="F18" s="10"/>
      <c r="G18" s="9"/>
      <c r="H18" s="9"/>
      <c r="I18" s="9"/>
      <c r="J18" s="9"/>
      <c r="K18" s="9"/>
      <c r="L18" s="9"/>
      <c r="M18" s="9"/>
      <c r="N18" s="10"/>
      <c r="O18" s="9"/>
      <c r="P18" s="9"/>
      <c r="Q18" s="10"/>
      <c r="R18" s="9"/>
      <c r="S18" s="9"/>
      <c r="T18" s="7" t="str">
        <f aca="true">IF(F18="","",F18-TODAY())</f>
        <v/>
      </c>
      <c r="U18" s="8" t="str">
        <f aca="true">IF(N18="","",IF(N18&lt;TODAY(),"超過",IF(N18-TODAY()&lt;=14,"直前","")))</f>
        <v/>
      </c>
    </row>
    <row r="19" customFormat="false" ht="31.5" hidden="false" customHeight="true" outlineLevel="0" collapsed="false">
      <c r="A19" s="4"/>
      <c r="B19" s="5"/>
      <c r="C19" s="4"/>
      <c r="D19" s="4"/>
      <c r="E19" s="5"/>
      <c r="F19" s="5"/>
      <c r="G19" s="4"/>
      <c r="H19" s="4"/>
      <c r="I19" s="4"/>
      <c r="J19" s="6"/>
      <c r="K19" s="6"/>
      <c r="L19" s="6"/>
      <c r="M19" s="4"/>
      <c r="N19" s="5"/>
      <c r="O19" s="6"/>
      <c r="P19" s="4"/>
      <c r="Q19" s="5"/>
      <c r="R19" s="4"/>
      <c r="S19" s="4"/>
      <c r="T19" s="7" t="str">
        <f aca="true">IF(F19="","",F19-TODAY())</f>
        <v/>
      </c>
      <c r="U19" s="8" t="str">
        <f aca="true">IF(N19="","",IF(N19&lt;TODAY(),"超過",IF(N19-TODAY()&lt;=14,"直前","")))</f>
        <v/>
      </c>
    </row>
    <row r="20" customFormat="false" ht="31.5" hidden="false" customHeight="true" outlineLevel="0" collapsed="false">
      <c r="A20" s="9"/>
      <c r="B20" s="10"/>
      <c r="C20" s="9"/>
      <c r="D20" s="9"/>
      <c r="E20" s="10"/>
      <c r="F20" s="10"/>
      <c r="G20" s="9"/>
      <c r="H20" s="9"/>
      <c r="I20" s="9"/>
      <c r="J20" s="9"/>
      <c r="K20" s="9"/>
      <c r="L20" s="9"/>
      <c r="M20" s="9"/>
      <c r="N20" s="10"/>
      <c r="O20" s="9"/>
      <c r="P20" s="9"/>
      <c r="Q20" s="10"/>
      <c r="R20" s="9"/>
      <c r="S20" s="9"/>
      <c r="T20" s="7" t="str">
        <f aca="true">IF(F20="","",F20-TODAY())</f>
        <v/>
      </c>
      <c r="U20" s="8" t="str">
        <f aca="true">IF(N20="","",IF(N20&lt;TODAY(),"超過",IF(N20-TODAY()&lt;=14,"直前","")))</f>
        <v/>
      </c>
    </row>
    <row r="21" customFormat="false" ht="31.5" hidden="false" customHeight="true" outlineLevel="0" collapsed="false">
      <c r="A21" s="4"/>
      <c r="B21" s="5"/>
      <c r="C21" s="4"/>
      <c r="D21" s="4"/>
      <c r="E21" s="5"/>
      <c r="F21" s="5"/>
      <c r="G21" s="4"/>
      <c r="H21" s="4"/>
      <c r="I21" s="4"/>
      <c r="J21" s="6"/>
      <c r="K21" s="6"/>
      <c r="L21" s="6"/>
      <c r="M21" s="4"/>
      <c r="N21" s="5"/>
      <c r="O21" s="6"/>
      <c r="P21" s="4"/>
      <c r="Q21" s="5"/>
      <c r="R21" s="4"/>
      <c r="S21" s="4"/>
      <c r="T21" s="7" t="str">
        <f aca="true">IF(F21="","",F21-TODAY())</f>
        <v/>
      </c>
      <c r="U21" s="8" t="str">
        <f aca="true">IF(N21="","",IF(N21&lt;TODAY(),"超過",IF(N21-TODAY()&lt;=14,"直前","")))</f>
        <v/>
      </c>
    </row>
    <row r="22" customFormat="false" ht="31.5" hidden="false" customHeight="true" outlineLevel="0" collapsed="false">
      <c r="A22" s="9"/>
      <c r="B22" s="10"/>
      <c r="C22" s="9"/>
      <c r="D22" s="9"/>
      <c r="E22" s="10"/>
      <c r="F22" s="10"/>
      <c r="G22" s="9"/>
      <c r="H22" s="9"/>
      <c r="I22" s="9"/>
      <c r="J22" s="9"/>
      <c r="K22" s="9"/>
      <c r="L22" s="9"/>
      <c r="M22" s="9"/>
      <c r="N22" s="10"/>
      <c r="O22" s="9"/>
      <c r="P22" s="9"/>
      <c r="Q22" s="10"/>
      <c r="R22" s="9"/>
      <c r="S22" s="9"/>
      <c r="T22" s="7" t="str">
        <f aca="true">IF(F22="","",F22-TODAY())</f>
        <v/>
      </c>
      <c r="U22" s="8" t="str">
        <f aca="true">IF(N22="","",IF(N22&lt;TODAY(),"超過",IF(N22-TODAY()&lt;=14,"直前","")))</f>
        <v/>
      </c>
    </row>
    <row r="23" customFormat="false" ht="31.5" hidden="false" customHeight="true" outlineLevel="0" collapsed="false">
      <c r="A23" s="4"/>
      <c r="B23" s="5"/>
      <c r="C23" s="4"/>
      <c r="D23" s="4"/>
      <c r="E23" s="5"/>
      <c r="F23" s="5"/>
      <c r="G23" s="4"/>
      <c r="H23" s="4"/>
      <c r="I23" s="4"/>
      <c r="J23" s="6"/>
      <c r="K23" s="6"/>
      <c r="L23" s="6"/>
      <c r="M23" s="4"/>
      <c r="N23" s="5"/>
      <c r="O23" s="6"/>
      <c r="P23" s="4"/>
      <c r="Q23" s="5"/>
      <c r="R23" s="4"/>
      <c r="S23" s="4"/>
      <c r="T23" s="7" t="str">
        <f aca="true">IF(F23="","",F23-TODAY())</f>
        <v/>
      </c>
      <c r="U23" s="8" t="str">
        <f aca="true">IF(N23="","",IF(N23&lt;TODAY(),"超過",IF(N23-TODAY()&lt;=14,"直前","")))</f>
        <v/>
      </c>
    </row>
    <row r="24" customFormat="false" ht="31.5" hidden="false" customHeight="true" outlineLevel="0" collapsed="false">
      <c r="A24" s="9"/>
      <c r="B24" s="10"/>
      <c r="C24" s="9"/>
      <c r="D24" s="9"/>
      <c r="E24" s="10"/>
      <c r="F24" s="10"/>
      <c r="G24" s="9"/>
      <c r="H24" s="9"/>
      <c r="I24" s="9"/>
      <c r="J24" s="9"/>
      <c r="K24" s="9"/>
      <c r="L24" s="9"/>
      <c r="M24" s="9"/>
      <c r="N24" s="10"/>
      <c r="O24" s="9"/>
      <c r="P24" s="9"/>
      <c r="Q24" s="10"/>
      <c r="R24" s="9"/>
      <c r="S24" s="9"/>
      <c r="T24" s="7" t="str">
        <f aca="true">IF(F24="","",F24-TODAY())</f>
        <v/>
      </c>
      <c r="U24" s="8" t="str">
        <f aca="true">IF(N24="","",IF(N24&lt;TODAY(),"超過",IF(N24-TODAY()&lt;=14,"直前","")))</f>
        <v/>
      </c>
    </row>
    <row r="25" customFormat="false" ht="31.5" hidden="false" customHeight="true" outlineLevel="0" collapsed="false">
      <c r="A25" s="4"/>
      <c r="B25" s="5"/>
      <c r="C25" s="4"/>
      <c r="D25" s="4"/>
      <c r="E25" s="5"/>
      <c r="F25" s="5"/>
      <c r="G25" s="4"/>
      <c r="H25" s="4"/>
      <c r="I25" s="4"/>
      <c r="J25" s="6"/>
      <c r="K25" s="6"/>
      <c r="L25" s="6"/>
      <c r="M25" s="4"/>
      <c r="N25" s="5"/>
      <c r="O25" s="6"/>
      <c r="P25" s="4"/>
      <c r="Q25" s="5"/>
      <c r="R25" s="4"/>
      <c r="S25" s="4"/>
      <c r="T25" s="7" t="str">
        <f aca="true">IF(F25="","",F25-TODAY())</f>
        <v/>
      </c>
      <c r="U25" s="8" t="str">
        <f aca="true">IF(N25="","",IF(N25&lt;TODAY(),"超過",IF(N25-TODAY()&lt;=14,"直前","")))</f>
        <v/>
      </c>
    </row>
    <row r="26" customFormat="false" ht="31.5" hidden="false" customHeight="true" outlineLevel="0" collapsed="false">
      <c r="A26" s="9"/>
      <c r="B26" s="10"/>
      <c r="C26" s="9"/>
      <c r="D26" s="9"/>
      <c r="E26" s="10"/>
      <c r="F26" s="10"/>
      <c r="G26" s="9"/>
      <c r="H26" s="9"/>
      <c r="I26" s="9"/>
      <c r="J26" s="9"/>
      <c r="K26" s="9"/>
      <c r="L26" s="9"/>
      <c r="M26" s="9"/>
      <c r="N26" s="10"/>
      <c r="O26" s="9"/>
      <c r="P26" s="9"/>
      <c r="Q26" s="10"/>
      <c r="R26" s="9"/>
      <c r="S26" s="9"/>
      <c r="T26" s="7" t="str">
        <f aca="true">IF(F26="","",F26-TODAY())</f>
        <v/>
      </c>
      <c r="U26" s="8" t="str">
        <f aca="true">IF(N26="","",IF(N26&lt;TODAY(),"超過",IF(N26-TODAY()&lt;=14,"直前","")))</f>
        <v/>
      </c>
    </row>
    <row r="27" customFormat="false" ht="31.5" hidden="false" customHeight="true" outlineLevel="0" collapsed="false">
      <c r="A27" s="4"/>
      <c r="B27" s="5"/>
      <c r="C27" s="4"/>
      <c r="D27" s="4"/>
      <c r="E27" s="5"/>
      <c r="F27" s="5"/>
      <c r="G27" s="4"/>
      <c r="H27" s="4"/>
      <c r="I27" s="4"/>
      <c r="J27" s="6"/>
      <c r="K27" s="6"/>
      <c r="L27" s="6"/>
      <c r="M27" s="4"/>
      <c r="N27" s="5"/>
      <c r="O27" s="6"/>
      <c r="P27" s="4"/>
      <c r="Q27" s="5"/>
      <c r="R27" s="4"/>
      <c r="S27" s="4"/>
      <c r="T27" s="7" t="str">
        <f aca="true">IF(F27="","",F27-TODAY())</f>
        <v/>
      </c>
      <c r="U27" s="8" t="str">
        <f aca="true">IF(N27="","",IF(N27&lt;TODAY(),"超過",IF(N27-TODAY()&lt;=14,"直前","")))</f>
        <v/>
      </c>
    </row>
    <row r="28" customFormat="false" ht="31.5" hidden="false" customHeight="true" outlineLevel="0" collapsed="false">
      <c r="A28" s="9"/>
      <c r="B28" s="10"/>
      <c r="C28" s="9"/>
      <c r="D28" s="9"/>
      <c r="E28" s="10"/>
      <c r="F28" s="10"/>
      <c r="G28" s="9"/>
      <c r="H28" s="9"/>
      <c r="I28" s="9"/>
      <c r="J28" s="9"/>
      <c r="K28" s="9"/>
      <c r="L28" s="9"/>
      <c r="M28" s="9"/>
      <c r="N28" s="10"/>
      <c r="O28" s="9"/>
      <c r="P28" s="9"/>
      <c r="Q28" s="10"/>
      <c r="R28" s="9"/>
      <c r="S28" s="9"/>
      <c r="T28" s="7" t="str">
        <f aca="true">IF(F28="","",F28-TODAY())</f>
        <v/>
      </c>
      <c r="U28" s="8" t="str">
        <f aca="true">IF(N28="","",IF(N28&lt;TODAY(),"超過",IF(N28-TODAY()&lt;=14,"直前","")))</f>
        <v/>
      </c>
    </row>
    <row r="29" customFormat="false" ht="31.5" hidden="false" customHeight="true" outlineLevel="0" collapsed="false">
      <c r="A29" s="4"/>
      <c r="B29" s="5"/>
      <c r="C29" s="4"/>
      <c r="D29" s="4"/>
      <c r="E29" s="5"/>
      <c r="F29" s="5"/>
      <c r="G29" s="4"/>
      <c r="H29" s="4"/>
      <c r="I29" s="4"/>
      <c r="J29" s="6"/>
      <c r="K29" s="6"/>
      <c r="L29" s="6"/>
      <c r="M29" s="4"/>
      <c r="N29" s="5"/>
      <c r="O29" s="6"/>
      <c r="P29" s="4"/>
      <c r="Q29" s="5"/>
      <c r="R29" s="4"/>
      <c r="S29" s="4"/>
      <c r="T29" s="7" t="str">
        <f aca="true">IF(F29="","",F29-TODAY())</f>
        <v/>
      </c>
      <c r="U29" s="8" t="str">
        <f aca="true">IF(N29="","",IF(N29&lt;TODAY(),"超過",IF(N29-TODAY()&lt;=14,"直前","")))</f>
        <v/>
      </c>
    </row>
    <row r="30" customFormat="false" ht="31.5" hidden="false" customHeight="true" outlineLevel="0" collapsed="false">
      <c r="A30" s="9"/>
      <c r="B30" s="10"/>
      <c r="C30" s="9"/>
      <c r="D30" s="9"/>
      <c r="E30" s="10"/>
      <c r="F30" s="10"/>
      <c r="G30" s="9"/>
      <c r="H30" s="9"/>
      <c r="I30" s="9"/>
      <c r="J30" s="9"/>
      <c r="K30" s="9"/>
      <c r="L30" s="9"/>
      <c r="M30" s="9"/>
      <c r="N30" s="10"/>
      <c r="O30" s="9"/>
      <c r="P30" s="9"/>
      <c r="Q30" s="10"/>
      <c r="R30" s="9"/>
      <c r="S30" s="9"/>
      <c r="T30" s="7" t="str">
        <f aca="true">IF(F30="","",F30-TODAY())</f>
        <v/>
      </c>
      <c r="U30" s="8" t="str">
        <f aca="true">IF(N30="","",IF(N30&lt;TODAY(),"超過",IF(N30-TODAY()&lt;=14,"直前","")))</f>
        <v/>
      </c>
    </row>
    <row r="32" customFormat="false" ht="15" hidden="false" customHeight="false" outlineLevel="0" collapsed="false">
      <c r="A32" s="11" t="s">
        <v>36</v>
      </c>
      <c r="B32" s="11"/>
      <c r="C32" s="11"/>
      <c r="D32" s="11"/>
      <c r="E32" s="11"/>
    </row>
    <row r="33" customFormat="false" ht="15" hidden="false" customHeight="true" outlineLevel="0" collapsed="false">
      <c r="A33" s="12" t="s">
        <v>37</v>
      </c>
      <c r="B33" s="12"/>
      <c r="C33" s="12"/>
      <c r="D33" s="13" t="n">
        <f aca="false">COUNTA(A5:A30)</f>
        <v>1</v>
      </c>
      <c r="E33" s="13"/>
    </row>
    <row r="34" customFormat="false" ht="15" hidden="false" customHeight="true" outlineLevel="0" collapsed="false">
      <c r="A34" s="12" t="s">
        <v>38</v>
      </c>
      <c r="B34" s="12"/>
      <c r="C34" s="12"/>
      <c r="D34" s="13" t="n">
        <f aca="false">COUNTIFS(O5:O30,"&lt;&gt;対応完了",O5:O30,"&lt;&gt;対応不要",A5:A30,"&lt;&gt;")</f>
        <v>1</v>
      </c>
      <c r="E34" s="13"/>
    </row>
    <row r="35" customFormat="false" ht="15" hidden="false" customHeight="true" outlineLevel="0" collapsed="false">
      <c r="A35" s="12" t="s">
        <v>39</v>
      </c>
      <c r="B35" s="12"/>
      <c r="C35" s="12"/>
      <c r="D35" s="13" t="n">
        <f aca="false">COUNTIF(O5:O30,"対応完了")</f>
        <v>0</v>
      </c>
      <c r="E35" s="13"/>
    </row>
    <row r="36" customFormat="false" ht="15" hidden="false" customHeight="true" outlineLevel="0" collapsed="false">
      <c r="A36" s="12" t="s">
        <v>40</v>
      </c>
      <c r="B36" s="12"/>
      <c r="C36" s="12"/>
      <c r="D36" s="13" t="n">
        <f aca="false">COUNTIF(O5:O30,"対応不要")</f>
        <v>0</v>
      </c>
      <c r="E36" s="13"/>
    </row>
    <row r="37" customFormat="false" ht="15" hidden="false" customHeight="true" outlineLevel="0" collapsed="false">
      <c r="A37" s="12" t="s">
        <v>41</v>
      </c>
      <c r="B37" s="12"/>
      <c r="C37" s="12"/>
      <c r="D37" s="13" t="n">
        <f aca="false">COUNTIF(O5:O30,"継続ウォッチ")</f>
        <v>0</v>
      </c>
      <c r="E37" s="13"/>
    </row>
    <row r="38" customFormat="false" ht="15" hidden="false" customHeight="true" outlineLevel="0" collapsed="false">
      <c r="A38" s="12" t="s">
        <v>42</v>
      </c>
      <c r="B38" s="12"/>
      <c r="C38" s="12"/>
      <c r="D38" s="14" t="n">
        <f aca="false">IFERROR(COUNTIF(O5:O30,"対応完了")/COUNTA(A5:A30),0)</f>
        <v>0</v>
      </c>
      <c r="E38" s="14"/>
    </row>
  </sheetData>
  <mergeCells count="15">
    <mergeCell ref="A1:U1"/>
    <mergeCell ref="A2:U2"/>
    <mergeCell ref="A32:E32"/>
    <mergeCell ref="A33:C33"/>
    <mergeCell ref="D33:E33"/>
    <mergeCell ref="A34:C34"/>
    <mergeCell ref="D34:E34"/>
    <mergeCell ref="A35:C35"/>
    <mergeCell ref="D35:E35"/>
    <mergeCell ref="A36:C36"/>
    <mergeCell ref="D36:E36"/>
    <mergeCell ref="A37:C37"/>
    <mergeCell ref="D37:E37"/>
    <mergeCell ref="A38:C38"/>
    <mergeCell ref="D38:E38"/>
  </mergeCells>
  <conditionalFormatting sqref="U5:U30">
    <cfRule type="containsText" priority="2" operator="containsText" aboveAverage="0" equalAverage="0" bottom="0" percent="0" rank="0" text="超過" dxfId="0">
      <formula>NOT(ISERROR(SEARCH("超過",U5)))</formula>
    </cfRule>
    <cfRule type="containsText" priority="3" operator="containsText" aboveAverage="0" equalAverage="0" bottom="0" percent="0" rank="0" text="直前" dxfId="1">
      <formula>NOT(ISERROR(SEARCH("直前",U5)))</formula>
    </cfRule>
  </conditionalFormatting>
  <conditionalFormatting sqref="O5:O30">
    <cfRule type="containsText" priority="4" operator="containsText" aboveAverage="0" equalAverage="0" bottom="0" percent="0" rank="0" text="対応完了" dxfId="2">
      <formula>NOT(ISERROR(SEARCH("対応完了",O5)))</formula>
    </cfRule>
  </conditionalFormatting>
  <dataValidations count="4">
    <dataValidation allowBlank="true" errorStyle="stop" operator="between" showDropDown="false" showErrorMessage="false" showInputMessage="false" sqref="J5:J30" type="list">
      <formula1>"該当,非該当,要確認"</formula1>
      <formula2>0</formula2>
    </dataValidation>
    <dataValidation allowBlank="true" errorStyle="stop" operator="between" showDropDown="false" showErrorMessage="false" showInputMessage="false" sqref="K5:K30" type="list">
      <formula1>"対応不要,要確認,要対応,重要対応,継続ウォッチ"</formula1>
      <formula2>0</formula2>
    </dataValidation>
    <dataValidation allowBlank="true" errorStyle="stop" operator="between" showDropDown="false" showErrorMessage="false" showInputMessage="false" sqref="L5:L30" type="list">
      <formula1>"法務,人事,総務,営業,経理,情報システム,事業部,購買,広報・マーケティング,コンプライアンス,経営層"</formula1>
      <formula2>0</formula2>
    </dataValidation>
    <dataValidation allowBlank="true" errorStyle="stop" operator="between" showDropDown="false" showErrorMessage="false" showInputMessage="false" sqref="O5:O30" type="list">
      <formula1>"未確認,一次確認中,対応不要,部署確認中,規程改定中,契約書雛形修正中,社内周知準備中,外部専門家確認中,対応完了,継続ウォッチ"</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12"/>
    <col collapsed="false" customWidth="true" hidden="false" outlineLevel="0" max="2" min="2" style="0" width="18"/>
    <col collapsed="false" customWidth="true" hidden="false" outlineLevel="0" max="3" min="3" style="0" width="12"/>
    <col collapsed="false" customWidth="true" hidden="false" outlineLevel="0" max="4" min="4" style="0" width="32"/>
    <col collapsed="false" customWidth="true" hidden="false" outlineLevel="0" max="5" min="5" style="0" width="28"/>
    <col collapsed="false" customWidth="true" hidden="false" outlineLevel="0" max="6" min="6" style="0" width="18"/>
    <col collapsed="false" customWidth="true" hidden="false" outlineLevel="0" max="7" min="7" style="0" width="26"/>
    <col collapsed="false" customWidth="true" hidden="false" outlineLevel="0" max="8" min="8" style="0" width="12"/>
    <col collapsed="false" customWidth="true" hidden="false" outlineLevel="0" max="9" min="9" style="0" width="22"/>
    <col collapsed="false" customWidth="true" hidden="false" outlineLevel="0" max="10" min="10" style="0" width="16"/>
  </cols>
  <sheetData>
    <row r="1" customFormat="false" ht="27.75" hidden="false" customHeight="true" outlineLevel="0" collapsed="false">
      <c r="A1" s="15" t="s">
        <v>43</v>
      </c>
      <c r="B1" s="15"/>
      <c r="C1" s="15"/>
      <c r="D1" s="15"/>
      <c r="E1" s="15"/>
      <c r="F1" s="15"/>
      <c r="G1" s="15"/>
      <c r="H1" s="15"/>
      <c r="I1" s="15"/>
      <c r="J1" s="15"/>
    </row>
    <row r="2" customFormat="false" ht="15" hidden="false" customHeight="false" outlineLevel="0" collapsed="false">
      <c r="A2" s="16" t="s">
        <v>44</v>
      </c>
      <c r="B2" s="16"/>
      <c r="C2" s="16"/>
      <c r="D2" s="16"/>
      <c r="E2" s="16"/>
      <c r="F2" s="16"/>
      <c r="G2" s="16"/>
      <c r="H2" s="16"/>
      <c r="I2" s="16"/>
      <c r="J2" s="16"/>
    </row>
    <row r="4" customFormat="false" ht="27.75" hidden="false" customHeight="true" outlineLevel="0" collapsed="false">
      <c r="A4" s="3" t="s">
        <v>2</v>
      </c>
      <c r="B4" s="3" t="s">
        <v>45</v>
      </c>
      <c r="C4" s="3" t="s">
        <v>46</v>
      </c>
      <c r="D4" s="3" t="s">
        <v>47</v>
      </c>
      <c r="E4" s="3" t="s">
        <v>48</v>
      </c>
      <c r="F4" s="3" t="s">
        <v>49</v>
      </c>
      <c r="G4" s="3" t="s">
        <v>50</v>
      </c>
      <c r="H4" s="3" t="s">
        <v>51</v>
      </c>
      <c r="I4" s="3" t="s">
        <v>20</v>
      </c>
      <c r="J4" s="3" t="s">
        <v>52</v>
      </c>
    </row>
    <row r="5" customFormat="false" ht="31.5" hidden="false" customHeight="true" outlineLevel="0" collapsed="false">
      <c r="A5" s="4" t="s">
        <v>23</v>
      </c>
      <c r="B5" s="6" t="s">
        <v>53</v>
      </c>
      <c r="C5" s="6" t="s">
        <v>54</v>
      </c>
      <c r="D5" s="6" t="s">
        <v>55</v>
      </c>
      <c r="E5" s="6" t="s">
        <v>56</v>
      </c>
      <c r="F5" s="6" t="s">
        <v>57</v>
      </c>
      <c r="G5" s="6" t="s">
        <v>58</v>
      </c>
      <c r="H5" s="6" t="s">
        <v>59</v>
      </c>
      <c r="I5" s="4"/>
      <c r="J5" s="7" t="str">
        <f aca="false">IF(AND(B5="社内規程",C5="あり"),"要改定","")</f>
        <v/>
      </c>
    </row>
    <row r="6" customFormat="false" ht="31.5" hidden="false" customHeight="true" outlineLevel="0" collapsed="false">
      <c r="A6" s="9"/>
      <c r="B6" s="9"/>
      <c r="C6" s="9"/>
      <c r="D6" s="9"/>
      <c r="E6" s="9"/>
      <c r="F6" s="9"/>
      <c r="G6" s="9"/>
      <c r="H6" s="9"/>
      <c r="I6" s="9"/>
      <c r="J6" s="7" t="str">
        <f aca="false">IF(AND(B6="社内規程",C6="あり"),"要改定","")</f>
        <v/>
      </c>
    </row>
    <row r="7" customFormat="false" ht="31.5" hidden="false" customHeight="true" outlineLevel="0" collapsed="false">
      <c r="A7" s="4"/>
      <c r="B7" s="6"/>
      <c r="C7" s="6"/>
      <c r="D7" s="4"/>
      <c r="E7" s="4"/>
      <c r="F7" s="4"/>
      <c r="G7" s="4"/>
      <c r="H7" s="6"/>
      <c r="I7" s="4"/>
      <c r="J7" s="7" t="str">
        <f aca="false">IF(AND(B7="社内規程",C7="あり"),"要改定","")</f>
        <v/>
      </c>
    </row>
    <row r="8" customFormat="false" ht="31.5" hidden="false" customHeight="true" outlineLevel="0" collapsed="false">
      <c r="A8" s="9"/>
      <c r="B8" s="9"/>
      <c r="C8" s="9"/>
      <c r="D8" s="9"/>
      <c r="E8" s="9"/>
      <c r="F8" s="9"/>
      <c r="G8" s="9"/>
      <c r="H8" s="9"/>
      <c r="I8" s="9"/>
      <c r="J8" s="7" t="str">
        <f aca="false">IF(AND(B8="社内規程",C8="あり"),"要改定","")</f>
        <v/>
      </c>
    </row>
    <row r="9" customFormat="false" ht="31.5" hidden="false" customHeight="true" outlineLevel="0" collapsed="false">
      <c r="A9" s="4"/>
      <c r="B9" s="6"/>
      <c r="C9" s="6"/>
      <c r="D9" s="4"/>
      <c r="E9" s="4"/>
      <c r="F9" s="4"/>
      <c r="G9" s="4"/>
      <c r="H9" s="6"/>
      <c r="I9" s="4"/>
      <c r="J9" s="7" t="str">
        <f aca="false">IF(AND(B9="社内規程",C9="あり"),"要改定","")</f>
        <v/>
      </c>
    </row>
    <row r="10" customFormat="false" ht="31.5" hidden="false" customHeight="true" outlineLevel="0" collapsed="false">
      <c r="A10" s="9"/>
      <c r="B10" s="9"/>
      <c r="C10" s="9"/>
      <c r="D10" s="9"/>
      <c r="E10" s="9"/>
      <c r="F10" s="9"/>
      <c r="G10" s="9"/>
      <c r="H10" s="9"/>
      <c r="I10" s="9"/>
      <c r="J10" s="7" t="str">
        <f aca="false">IF(AND(B10="社内規程",C10="あり"),"要改定","")</f>
        <v/>
      </c>
    </row>
    <row r="11" customFormat="false" ht="31.5" hidden="false" customHeight="true" outlineLevel="0" collapsed="false">
      <c r="A11" s="4"/>
      <c r="B11" s="6"/>
      <c r="C11" s="6"/>
      <c r="D11" s="4"/>
      <c r="E11" s="4"/>
      <c r="F11" s="4"/>
      <c r="G11" s="4"/>
      <c r="H11" s="6"/>
      <c r="I11" s="4"/>
      <c r="J11" s="7" t="str">
        <f aca="false">IF(AND(B11="社内規程",C11="あり"),"要改定","")</f>
        <v/>
      </c>
    </row>
    <row r="12" customFormat="false" ht="31.5" hidden="false" customHeight="true" outlineLevel="0" collapsed="false">
      <c r="A12" s="9"/>
      <c r="B12" s="9"/>
      <c r="C12" s="9"/>
      <c r="D12" s="9"/>
      <c r="E12" s="9"/>
      <c r="F12" s="9"/>
      <c r="G12" s="9"/>
      <c r="H12" s="9"/>
      <c r="I12" s="9"/>
      <c r="J12" s="7" t="str">
        <f aca="false">IF(AND(B12="社内規程",C12="あり"),"要改定","")</f>
        <v/>
      </c>
    </row>
    <row r="13" customFormat="false" ht="31.5" hidden="false" customHeight="true" outlineLevel="0" collapsed="false">
      <c r="A13" s="4"/>
      <c r="B13" s="6"/>
      <c r="C13" s="6"/>
      <c r="D13" s="4"/>
      <c r="E13" s="4"/>
      <c r="F13" s="4"/>
      <c r="G13" s="4"/>
      <c r="H13" s="6"/>
      <c r="I13" s="4"/>
      <c r="J13" s="7" t="str">
        <f aca="false">IF(AND(B13="社内規程",C13="あり"),"要改定","")</f>
        <v/>
      </c>
    </row>
    <row r="14" customFormat="false" ht="31.5" hidden="false" customHeight="true" outlineLevel="0" collapsed="false">
      <c r="A14" s="9"/>
      <c r="B14" s="9"/>
      <c r="C14" s="9"/>
      <c r="D14" s="9"/>
      <c r="E14" s="9"/>
      <c r="F14" s="9"/>
      <c r="G14" s="9"/>
      <c r="H14" s="9"/>
      <c r="I14" s="9"/>
      <c r="J14" s="7" t="str">
        <f aca="false">IF(AND(B14="社内規程",C14="あり"),"要改定","")</f>
        <v/>
      </c>
    </row>
    <row r="15" customFormat="false" ht="31.5" hidden="false" customHeight="true" outlineLevel="0" collapsed="false">
      <c r="A15" s="4"/>
      <c r="B15" s="6"/>
      <c r="C15" s="6"/>
      <c r="D15" s="4"/>
      <c r="E15" s="4"/>
      <c r="F15" s="4"/>
      <c r="G15" s="4"/>
      <c r="H15" s="6"/>
      <c r="I15" s="4"/>
      <c r="J15" s="7" t="str">
        <f aca="false">IF(AND(B15="社内規程",C15="あり"),"要改定","")</f>
        <v/>
      </c>
    </row>
    <row r="16" customFormat="false" ht="31.5" hidden="false" customHeight="true" outlineLevel="0" collapsed="false">
      <c r="A16" s="9"/>
      <c r="B16" s="9"/>
      <c r="C16" s="9"/>
      <c r="D16" s="9"/>
      <c r="E16" s="9"/>
      <c r="F16" s="9"/>
      <c r="G16" s="9"/>
      <c r="H16" s="9"/>
      <c r="I16" s="9"/>
      <c r="J16" s="7" t="str">
        <f aca="false">IF(AND(B16="社内規程",C16="あり"),"要改定","")</f>
        <v/>
      </c>
    </row>
    <row r="17" customFormat="false" ht="31.5" hidden="false" customHeight="true" outlineLevel="0" collapsed="false">
      <c r="A17" s="4"/>
      <c r="B17" s="6"/>
      <c r="C17" s="6"/>
      <c r="D17" s="4"/>
      <c r="E17" s="4"/>
      <c r="F17" s="4"/>
      <c r="G17" s="4"/>
      <c r="H17" s="6"/>
      <c r="I17" s="4"/>
      <c r="J17" s="7" t="str">
        <f aca="false">IF(AND(B17="社内規程",C17="あり"),"要改定","")</f>
        <v/>
      </c>
    </row>
    <row r="18" customFormat="false" ht="31.5" hidden="false" customHeight="true" outlineLevel="0" collapsed="false">
      <c r="A18" s="9"/>
      <c r="B18" s="9"/>
      <c r="C18" s="9"/>
      <c r="D18" s="9"/>
      <c r="E18" s="9"/>
      <c r="F18" s="9"/>
      <c r="G18" s="9"/>
      <c r="H18" s="9"/>
      <c r="I18" s="9"/>
      <c r="J18" s="7" t="str">
        <f aca="false">IF(AND(B18="社内規程",C18="あり"),"要改定","")</f>
        <v/>
      </c>
    </row>
    <row r="19" customFormat="false" ht="31.5" hidden="false" customHeight="true" outlineLevel="0" collapsed="false">
      <c r="A19" s="4"/>
      <c r="B19" s="6"/>
      <c r="C19" s="6"/>
      <c r="D19" s="4"/>
      <c r="E19" s="4"/>
      <c r="F19" s="4"/>
      <c r="G19" s="4"/>
      <c r="H19" s="6"/>
      <c r="I19" s="4"/>
      <c r="J19" s="7" t="str">
        <f aca="false">IF(AND(B19="社内規程",C19="あり"),"要改定","")</f>
        <v/>
      </c>
    </row>
    <row r="20" customFormat="false" ht="31.5" hidden="false" customHeight="true" outlineLevel="0" collapsed="false">
      <c r="A20" s="9"/>
      <c r="B20" s="9"/>
      <c r="C20" s="9"/>
      <c r="D20" s="9"/>
      <c r="E20" s="9"/>
      <c r="F20" s="9"/>
      <c r="G20" s="9"/>
      <c r="H20" s="9"/>
      <c r="I20" s="9"/>
      <c r="J20" s="7" t="str">
        <f aca="false">IF(AND(B20="社内規程",C20="あり"),"要改定","")</f>
        <v/>
      </c>
    </row>
    <row r="21" customFormat="false" ht="31.5" hidden="false" customHeight="true" outlineLevel="0" collapsed="false">
      <c r="A21" s="4"/>
      <c r="B21" s="6"/>
      <c r="C21" s="6"/>
      <c r="D21" s="4"/>
      <c r="E21" s="4"/>
      <c r="F21" s="4"/>
      <c r="G21" s="4"/>
      <c r="H21" s="6"/>
      <c r="I21" s="4"/>
      <c r="J21" s="7" t="str">
        <f aca="false">IF(AND(B21="社内規程",C21="あり"),"要改定","")</f>
        <v/>
      </c>
    </row>
    <row r="22" customFormat="false" ht="31.5" hidden="false" customHeight="true" outlineLevel="0" collapsed="false">
      <c r="A22" s="9"/>
      <c r="B22" s="9"/>
      <c r="C22" s="9"/>
      <c r="D22" s="9"/>
      <c r="E22" s="9"/>
      <c r="F22" s="9"/>
      <c r="G22" s="9"/>
      <c r="H22" s="9"/>
      <c r="I22" s="9"/>
      <c r="J22" s="7" t="str">
        <f aca="false">IF(AND(B22="社内規程",C22="あり"),"要改定","")</f>
        <v/>
      </c>
    </row>
    <row r="23" customFormat="false" ht="31.5" hidden="false" customHeight="true" outlineLevel="0" collapsed="false">
      <c r="A23" s="4"/>
      <c r="B23" s="6"/>
      <c r="C23" s="6"/>
      <c r="D23" s="4"/>
      <c r="E23" s="4"/>
      <c r="F23" s="4"/>
      <c r="G23" s="4"/>
      <c r="H23" s="6"/>
      <c r="I23" s="4"/>
      <c r="J23" s="7" t="str">
        <f aca="false">IF(AND(B23="社内規程",C23="あり"),"要改定","")</f>
        <v/>
      </c>
    </row>
    <row r="24" customFormat="false" ht="31.5" hidden="false" customHeight="true" outlineLevel="0" collapsed="false">
      <c r="A24" s="9"/>
      <c r="B24" s="9"/>
      <c r="C24" s="9"/>
      <c r="D24" s="9"/>
      <c r="E24" s="9"/>
      <c r="F24" s="9"/>
      <c r="G24" s="9"/>
      <c r="H24" s="9"/>
      <c r="I24" s="9"/>
      <c r="J24" s="7" t="str">
        <f aca="false">IF(AND(B24="社内規程",C24="あり"),"要改定","")</f>
        <v/>
      </c>
    </row>
    <row r="25" customFormat="false" ht="31.5" hidden="false" customHeight="true" outlineLevel="0" collapsed="false">
      <c r="A25" s="4"/>
      <c r="B25" s="6"/>
      <c r="C25" s="6"/>
      <c r="D25" s="4"/>
      <c r="E25" s="4"/>
      <c r="F25" s="4"/>
      <c r="G25" s="4"/>
      <c r="H25" s="6"/>
      <c r="I25" s="4"/>
      <c r="J25" s="7" t="str">
        <f aca="false">IF(AND(B25="社内規程",C25="あり"),"要改定","")</f>
        <v/>
      </c>
    </row>
    <row r="26" customFormat="false" ht="31.5" hidden="false" customHeight="true" outlineLevel="0" collapsed="false">
      <c r="A26" s="9"/>
      <c r="B26" s="9"/>
      <c r="C26" s="9"/>
      <c r="D26" s="9"/>
      <c r="E26" s="9"/>
      <c r="F26" s="9"/>
      <c r="G26" s="9"/>
      <c r="H26" s="9"/>
      <c r="I26" s="9"/>
      <c r="J26" s="7" t="str">
        <f aca="false">IF(AND(B26="社内規程",C26="あり"),"要改定","")</f>
        <v/>
      </c>
    </row>
    <row r="27" customFormat="false" ht="31.5" hidden="false" customHeight="true" outlineLevel="0" collapsed="false">
      <c r="A27" s="4"/>
      <c r="B27" s="6"/>
      <c r="C27" s="6"/>
      <c r="D27" s="4"/>
      <c r="E27" s="4"/>
      <c r="F27" s="4"/>
      <c r="G27" s="4"/>
      <c r="H27" s="6"/>
      <c r="I27" s="4"/>
      <c r="J27" s="7" t="str">
        <f aca="false">IF(AND(B27="社内規程",C27="あり"),"要改定","")</f>
        <v/>
      </c>
    </row>
    <row r="28" customFormat="false" ht="31.5" hidden="false" customHeight="true" outlineLevel="0" collapsed="false">
      <c r="A28" s="9"/>
      <c r="B28" s="9"/>
      <c r="C28" s="9"/>
      <c r="D28" s="9"/>
      <c r="E28" s="9"/>
      <c r="F28" s="9"/>
      <c r="G28" s="9"/>
      <c r="H28" s="9"/>
      <c r="I28" s="9"/>
      <c r="J28" s="7" t="str">
        <f aca="false">IF(AND(B28="社内規程",C28="あり"),"要改定","")</f>
        <v/>
      </c>
    </row>
    <row r="29" customFormat="false" ht="31.5" hidden="false" customHeight="true" outlineLevel="0" collapsed="false">
      <c r="A29" s="4"/>
      <c r="B29" s="6"/>
      <c r="C29" s="6"/>
      <c r="D29" s="4"/>
      <c r="E29" s="4"/>
      <c r="F29" s="4"/>
      <c r="G29" s="4"/>
      <c r="H29" s="6"/>
      <c r="I29" s="4"/>
      <c r="J29" s="7" t="str">
        <f aca="false">IF(AND(B29="社内規程",C29="あり"),"要改定","")</f>
        <v/>
      </c>
    </row>
    <row r="30" customFormat="false" ht="31.5" hidden="false" customHeight="true" outlineLevel="0" collapsed="false">
      <c r="A30" s="9"/>
      <c r="B30" s="9"/>
      <c r="C30" s="9"/>
      <c r="D30" s="9"/>
      <c r="E30" s="9"/>
      <c r="F30" s="9"/>
      <c r="G30" s="9"/>
      <c r="H30" s="9"/>
      <c r="I30" s="9"/>
      <c r="J30" s="7" t="str">
        <f aca="false">IF(AND(B30="社内規程",C30="あり"),"要改定","")</f>
        <v/>
      </c>
    </row>
    <row r="32" customFormat="false" ht="15" hidden="false" customHeight="false" outlineLevel="0" collapsed="false">
      <c r="A32" s="11" t="s">
        <v>36</v>
      </c>
      <c r="B32" s="11"/>
      <c r="C32" s="11"/>
      <c r="D32" s="11"/>
      <c r="E32" s="11"/>
    </row>
    <row r="33" customFormat="false" ht="15" hidden="false" customHeight="true" outlineLevel="0" collapsed="false">
      <c r="A33" s="12" t="s">
        <v>60</v>
      </c>
      <c r="B33" s="12"/>
      <c r="C33" s="12"/>
      <c r="D33" s="13" t="n">
        <f aca="false">COUNTIF(C5:C30,"あり")</f>
        <v>1</v>
      </c>
      <c r="E33" s="13"/>
    </row>
    <row r="34" customFormat="false" ht="15" hidden="false" customHeight="true" outlineLevel="0" collapsed="false">
      <c r="A34" s="12" t="s">
        <v>61</v>
      </c>
      <c r="B34" s="12"/>
      <c r="C34" s="12"/>
      <c r="D34" s="13" t="n">
        <f aca="false">COUNTIF(J5:J30,"要改定")</f>
        <v>0</v>
      </c>
      <c r="E34" s="13"/>
    </row>
  </sheetData>
  <mergeCells count="7">
    <mergeCell ref="A1:J1"/>
    <mergeCell ref="A2:J2"/>
    <mergeCell ref="A32:E32"/>
    <mergeCell ref="A33:C33"/>
    <mergeCell ref="D33:E33"/>
    <mergeCell ref="A34:C34"/>
    <mergeCell ref="D34:E34"/>
  </mergeCells>
  <dataValidations count="3">
    <dataValidation allowBlank="true" errorStyle="stop" operator="between" showDropDown="false" showErrorMessage="false" showInputMessage="false" sqref="B5:B30" type="list">
      <formula1>"社内規程,契約書雛形,業務フロー,個人情報管理,労務管理,取引先管理,広告・表示,システム・IT,社内研修,監査・内部統制,許認可・届出"</formula1>
      <formula2>0</formula2>
    </dataValidation>
    <dataValidation allowBlank="true" errorStyle="stop" operator="between" showDropDown="false" showErrorMessage="false" showInputMessage="false" sqref="C5:C30" type="list">
      <formula1>"あり,なし,要確認"</formula1>
      <formula2>0</formula2>
    </dataValidation>
    <dataValidation allowBlank="true" errorStyle="stop" operator="between" showDropDown="false" showErrorMessage="false" showInputMessage="false" sqref="H5:H30" type="list">
      <formula1>"高,中,低"</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12"/>
    <col collapsed="false" customWidth="true" hidden="false" outlineLevel="0" max="2" min="2" style="0" width="14"/>
    <col collapsed="false" customWidth="true" hidden="false" outlineLevel="0" max="3" min="3" style="0" width="32"/>
    <col collapsed="false" customWidth="true" hidden="false" outlineLevel="0" max="5" min="4" style="0" width="12"/>
    <col collapsed="false" customWidth="true" hidden="false" outlineLevel="0" max="7" min="6" style="0" width="16"/>
    <col collapsed="false" customWidth="true" hidden="false" outlineLevel="0" max="8" min="8" style="0" width="12"/>
    <col collapsed="false" customWidth="true" hidden="false" outlineLevel="0" max="9" min="9" style="0" width="30"/>
    <col collapsed="false" customWidth="true" hidden="false" outlineLevel="0" max="10" min="10" style="0" width="14"/>
    <col collapsed="false" customWidth="true" hidden="false" outlineLevel="0" max="11" min="11" style="0" width="22"/>
    <col collapsed="false" customWidth="true" hidden="false" outlineLevel="0" max="12" min="12" style="0" width="16"/>
  </cols>
  <sheetData>
    <row r="1" customFormat="false" ht="27.75" hidden="false" customHeight="true" outlineLevel="0" collapsed="false">
      <c r="A1" s="15" t="s">
        <v>62</v>
      </c>
      <c r="B1" s="15"/>
      <c r="C1" s="15"/>
      <c r="D1" s="15"/>
      <c r="E1" s="15"/>
      <c r="F1" s="15"/>
      <c r="G1" s="15"/>
      <c r="H1" s="15"/>
      <c r="I1" s="15"/>
      <c r="J1" s="15"/>
      <c r="K1" s="15"/>
      <c r="L1" s="15"/>
    </row>
    <row r="2" customFormat="false" ht="15" hidden="false" customHeight="false" outlineLevel="0" collapsed="false">
      <c r="A2" s="16" t="s">
        <v>63</v>
      </c>
      <c r="B2" s="16"/>
      <c r="C2" s="16"/>
      <c r="D2" s="16"/>
      <c r="E2" s="16"/>
      <c r="F2" s="16"/>
      <c r="G2" s="16"/>
      <c r="H2" s="16"/>
      <c r="I2" s="16"/>
      <c r="J2" s="16"/>
      <c r="K2" s="16"/>
      <c r="L2" s="16"/>
    </row>
    <row r="4" customFormat="false" ht="27.75" hidden="false" customHeight="true" outlineLevel="0" collapsed="false">
      <c r="A4" s="3" t="s">
        <v>2</v>
      </c>
      <c r="B4" s="3" t="s">
        <v>64</v>
      </c>
      <c r="C4" s="3" t="s">
        <v>65</v>
      </c>
      <c r="D4" s="3" t="s">
        <v>66</v>
      </c>
      <c r="E4" s="3" t="s">
        <v>67</v>
      </c>
      <c r="F4" s="3" t="s">
        <v>68</v>
      </c>
      <c r="G4" s="3" t="s">
        <v>69</v>
      </c>
      <c r="H4" s="3" t="s">
        <v>70</v>
      </c>
      <c r="I4" s="3" t="s">
        <v>71</v>
      </c>
      <c r="J4" s="3" t="s">
        <v>72</v>
      </c>
      <c r="K4" s="3" t="s">
        <v>20</v>
      </c>
      <c r="L4" s="3" t="s">
        <v>73</v>
      </c>
    </row>
    <row r="5" customFormat="false" ht="31.5" hidden="false" customHeight="true" outlineLevel="0" collapsed="false">
      <c r="A5" s="4" t="s">
        <v>23</v>
      </c>
      <c r="B5" s="6" t="s">
        <v>74</v>
      </c>
      <c r="C5" s="6" t="s">
        <v>75</v>
      </c>
      <c r="D5" s="5" t="n">
        <v>46168</v>
      </c>
      <c r="E5" s="5" t="n">
        <v>46183</v>
      </c>
      <c r="F5" s="6" t="s">
        <v>76</v>
      </c>
      <c r="G5" s="6" t="s">
        <v>77</v>
      </c>
      <c r="H5" s="5" t="n">
        <v>46178</v>
      </c>
      <c r="I5" s="6" t="s">
        <v>78</v>
      </c>
      <c r="J5" s="6" t="s">
        <v>79</v>
      </c>
      <c r="K5" s="4"/>
      <c r="L5" s="8" t="str">
        <f aca="true">IF(H5&lt;&gt;"","回答済",IF(E5="","",IF(E5&lt;TODAY(),"超過","")))</f>
        <v>回答済</v>
      </c>
    </row>
    <row r="6" customFormat="false" ht="31.5" hidden="false" customHeight="true" outlineLevel="0" collapsed="false">
      <c r="A6" s="9"/>
      <c r="B6" s="9"/>
      <c r="C6" s="9"/>
      <c r="D6" s="10"/>
      <c r="E6" s="10"/>
      <c r="F6" s="9"/>
      <c r="G6" s="9"/>
      <c r="H6" s="10"/>
      <c r="I6" s="9"/>
      <c r="J6" s="9"/>
      <c r="K6" s="9"/>
      <c r="L6" s="8" t="str">
        <f aca="true">IF(H6&lt;&gt;"","回答済",IF(E6="","",IF(E6&lt;TODAY(),"超過","")))</f>
        <v/>
      </c>
    </row>
    <row r="7" customFormat="false" ht="31.5" hidden="false" customHeight="true" outlineLevel="0" collapsed="false">
      <c r="A7" s="4"/>
      <c r="B7" s="6"/>
      <c r="C7" s="4"/>
      <c r="D7" s="5"/>
      <c r="E7" s="5"/>
      <c r="F7" s="4"/>
      <c r="G7" s="4"/>
      <c r="H7" s="5"/>
      <c r="I7" s="4"/>
      <c r="J7" s="6"/>
      <c r="K7" s="4"/>
      <c r="L7" s="8" t="str">
        <f aca="true">IF(H7&lt;&gt;"","回答済",IF(E7="","",IF(E7&lt;TODAY(),"超過","")))</f>
        <v/>
      </c>
    </row>
    <row r="8" customFormat="false" ht="31.5" hidden="false" customHeight="true" outlineLevel="0" collapsed="false">
      <c r="A8" s="9"/>
      <c r="B8" s="9"/>
      <c r="C8" s="9"/>
      <c r="D8" s="10"/>
      <c r="E8" s="10"/>
      <c r="F8" s="9"/>
      <c r="G8" s="9"/>
      <c r="H8" s="10"/>
      <c r="I8" s="9"/>
      <c r="J8" s="9"/>
      <c r="K8" s="9"/>
      <c r="L8" s="8" t="str">
        <f aca="true">IF(H8&lt;&gt;"","回答済",IF(E8="","",IF(E8&lt;TODAY(),"超過","")))</f>
        <v/>
      </c>
    </row>
    <row r="9" customFormat="false" ht="31.5" hidden="false" customHeight="true" outlineLevel="0" collapsed="false">
      <c r="A9" s="4"/>
      <c r="B9" s="6"/>
      <c r="C9" s="4"/>
      <c r="D9" s="5"/>
      <c r="E9" s="5"/>
      <c r="F9" s="4"/>
      <c r="G9" s="4"/>
      <c r="H9" s="5"/>
      <c r="I9" s="4"/>
      <c r="J9" s="6"/>
      <c r="K9" s="4"/>
      <c r="L9" s="8" t="str">
        <f aca="true">IF(H9&lt;&gt;"","回答済",IF(E9="","",IF(E9&lt;TODAY(),"超過","")))</f>
        <v/>
      </c>
    </row>
    <row r="10" customFormat="false" ht="31.5" hidden="false" customHeight="true" outlineLevel="0" collapsed="false">
      <c r="A10" s="9"/>
      <c r="B10" s="9"/>
      <c r="C10" s="9"/>
      <c r="D10" s="10"/>
      <c r="E10" s="10"/>
      <c r="F10" s="9"/>
      <c r="G10" s="9"/>
      <c r="H10" s="10"/>
      <c r="I10" s="9"/>
      <c r="J10" s="9"/>
      <c r="K10" s="9"/>
      <c r="L10" s="8" t="str">
        <f aca="true">IF(H10&lt;&gt;"","回答済",IF(E10="","",IF(E10&lt;TODAY(),"超過","")))</f>
        <v/>
      </c>
    </row>
    <row r="11" customFormat="false" ht="31.5" hidden="false" customHeight="true" outlineLevel="0" collapsed="false">
      <c r="A11" s="4"/>
      <c r="B11" s="6"/>
      <c r="C11" s="4"/>
      <c r="D11" s="5"/>
      <c r="E11" s="5"/>
      <c r="F11" s="4"/>
      <c r="G11" s="4"/>
      <c r="H11" s="5"/>
      <c r="I11" s="4"/>
      <c r="J11" s="6"/>
      <c r="K11" s="4"/>
      <c r="L11" s="8" t="str">
        <f aca="true">IF(H11&lt;&gt;"","回答済",IF(E11="","",IF(E11&lt;TODAY(),"超過","")))</f>
        <v/>
      </c>
    </row>
    <row r="12" customFormat="false" ht="31.5" hidden="false" customHeight="true" outlineLevel="0" collapsed="false">
      <c r="A12" s="9"/>
      <c r="B12" s="9"/>
      <c r="C12" s="9"/>
      <c r="D12" s="10"/>
      <c r="E12" s="10"/>
      <c r="F12" s="9"/>
      <c r="G12" s="9"/>
      <c r="H12" s="10"/>
      <c r="I12" s="9"/>
      <c r="J12" s="9"/>
      <c r="K12" s="9"/>
      <c r="L12" s="8" t="str">
        <f aca="true">IF(H12&lt;&gt;"","回答済",IF(E12="","",IF(E12&lt;TODAY(),"超過","")))</f>
        <v/>
      </c>
    </row>
    <row r="13" customFormat="false" ht="31.5" hidden="false" customHeight="true" outlineLevel="0" collapsed="false">
      <c r="A13" s="4"/>
      <c r="B13" s="6"/>
      <c r="C13" s="4"/>
      <c r="D13" s="5"/>
      <c r="E13" s="5"/>
      <c r="F13" s="4"/>
      <c r="G13" s="4"/>
      <c r="H13" s="5"/>
      <c r="I13" s="4"/>
      <c r="J13" s="6"/>
      <c r="K13" s="4"/>
      <c r="L13" s="8" t="str">
        <f aca="true">IF(H13&lt;&gt;"","回答済",IF(E13="","",IF(E13&lt;TODAY(),"超過","")))</f>
        <v/>
      </c>
    </row>
    <row r="14" customFormat="false" ht="31.5" hidden="false" customHeight="true" outlineLevel="0" collapsed="false">
      <c r="A14" s="9"/>
      <c r="B14" s="9"/>
      <c r="C14" s="9"/>
      <c r="D14" s="10"/>
      <c r="E14" s="10"/>
      <c r="F14" s="9"/>
      <c r="G14" s="9"/>
      <c r="H14" s="10"/>
      <c r="I14" s="9"/>
      <c r="J14" s="9"/>
      <c r="K14" s="9"/>
      <c r="L14" s="8" t="str">
        <f aca="true">IF(H14&lt;&gt;"","回答済",IF(E14="","",IF(E14&lt;TODAY(),"超過","")))</f>
        <v/>
      </c>
    </row>
    <row r="15" customFormat="false" ht="31.5" hidden="false" customHeight="true" outlineLevel="0" collapsed="false">
      <c r="A15" s="4"/>
      <c r="B15" s="6"/>
      <c r="C15" s="4"/>
      <c r="D15" s="5"/>
      <c r="E15" s="5"/>
      <c r="F15" s="4"/>
      <c r="G15" s="4"/>
      <c r="H15" s="5"/>
      <c r="I15" s="4"/>
      <c r="J15" s="6"/>
      <c r="K15" s="4"/>
      <c r="L15" s="8" t="str">
        <f aca="true">IF(H15&lt;&gt;"","回答済",IF(E15="","",IF(E15&lt;TODAY(),"超過","")))</f>
        <v/>
      </c>
    </row>
    <row r="16" customFormat="false" ht="31.5" hidden="false" customHeight="true" outlineLevel="0" collapsed="false">
      <c r="A16" s="9"/>
      <c r="B16" s="9"/>
      <c r="C16" s="9"/>
      <c r="D16" s="10"/>
      <c r="E16" s="10"/>
      <c r="F16" s="9"/>
      <c r="G16" s="9"/>
      <c r="H16" s="10"/>
      <c r="I16" s="9"/>
      <c r="J16" s="9"/>
      <c r="K16" s="9"/>
      <c r="L16" s="8" t="str">
        <f aca="true">IF(H16&lt;&gt;"","回答済",IF(E16="","",IF(E16&lt;TODAY(),"超過","")))</f>
        <v/>
      </c>
    </row>
    <row r="17" customFormat="false" ht="31.5" hidden="false" customHeight="true" outlineLevel="0" collapsed="false">
      <c r="A17" s="4"/>
      <c r="B17" s="6"/>
      <c r="C17" s="4"/>
      <c r="D17" s="5"/>
      <c r="E17" s="5"/>
      <c r="F17" s="4"/>
      <c r="G17" s="4"/>
      <c r="H17" s="5"/>
      <c r="I17" s="4"/>
      <c r="J17" s="6"/>
      <c r="K17" s="4"/>
      <c r="L17" s="8" t="str">
        <f aca="true">IF(H17&lt;&gt;"","回答済",IF(E17="","",IF(E17&lt;TODAY(),"超過","")))</f>
        <v/>
      </c>
    </row>
    <row r="18" customFormat="false" ht="31.5" hidden="false" customHeight="true" outlineLevel="0" collapsed="false">
      <c r="A18" s="9"/>
      <c r="B18" s="9"/>
      <c r="C18" s="9"/>
      <c r="D18" s="10"/>
      <c r="E18" s="10"/>
      <c r="F18" s="9"/>
      <c r="G18" s="9"/>
      <c r="H18" s="10"/>
      <c r="I18" s="9"/>
      <c r="J18" s="9"/>
      <c r="K18" s="9"/>
      <c r="L18" s="8" t="str">
        <f aca="true">IF(H18&lt;&gt;"","回答済",IF(E18="","",IF(E18&lt;TODAY(),"超過","")))</f>
        <v/>
      </c>
    </row>
    <row r="19" customFormat="false" ht="31.5" hidden="false" customHeight="true" outlineLevel="0" collapsed="false">
      <c r="A19" s="4"/>
      <c r="B19" s="6"/>
      <c r="C19" s="4"/>
      <c r="D19" s="5"/>
      <c r="E19" s="5"/>
      <c r="F19" s="4"/>
      <c r="G19" s="4"/>
      <c r="H19" s="5"/>
      <c r="I19" s="4"/>
      <c r="J19" s="6"/>
      <c r="K19" s="4"/>
      <c r="L19" s="8" t="str">
        <f aca="true">IF(H19&lt;&gt;"","回答済",IF(E19="","",IF(E19&lt;TODAY(),"超過","")))</f>
        <v/>
      </c>
    </row>
    <row r="20" customFormat="false" ht="31.5" hidden="false" customHeight="true" outlineLevel="0" collapsed="false">
      <c r="A20" s="9"/>
      <c r="B20" s="9"/>
      <c r="C20" s="9"/>
      <c r="D20" s="10"/>
      <c r="E20" s="10"/>
      <c r="F20" s="9"/>
      <c r="G20" s="9"/>
      <c r="H20" s="10"/>
      <c r="I20" s="9"/>
      <c r="J20" s="9"/>
      <c r="K20" s="9"/>
      <c r="L20" s="8" t="str">
        <f aca="true">IF(H20&lt;&gt;"","回答済",IF(E20="","",IF(E20&lt;TODAY(),"超過","")))</f>
        <v/>
      </c>
    </row>
    <row r="21" customFormat="false" ht="31.5" hidden="false" customHeight="true" outlineLevel="0" collapsed="false">
      <c r="A21" s="4"/>
      <c r="B21" s="6"/>
      <c r="C21" s="4"/>
      <c r="D21" s="5"/>
      <c r="E21" s="5"/>
      <c r="F21" s="4"/>
      <c r="G21" s="4"/>
      <c r="H21" s="5"/>
      <c r="I21" s="4"/>
      <c r="J21" s="6"/>
      <c r="K21" s="4"/>
      <c r="L21" s="8" t="str">
        <f aca="true">IF(H21&lt;&gt;"","回答済",IF(E21="","",IF(E21&lt;TODAY(),"超過","")))</f>
        <v/>
      </c>
    </row>
    <row r="22" customFormat="false" ht="31.5" hidden="false" customHeight="true" outlineLevel="0" collapsed="false">
      <c r="A22" s="9"/>
      <c r="B22" s="9"/>
      <c r="C22" s="9"/>
      <c r="D22" s="10"/>
      <c r="E22" s="10"/>
      <c r="F22" s="9"/>
      <c r="G22" s="9"/>
      <c r="H22" s="10"/>
      <c r="I22" s="9"/>
      <c r="J22" s="9"/>
      <c r="K22" s="9"/>
      <c r="L22" s="8" t="str">
        <f aca="true">IF(H22&lt;&gt;"","回答済",IF(E22="","",IF(E22&lt;TODAY(),"超過","")))</f>
        <v/>
      </c>
    </row>
    <row r="23" customFormat="false" ht="31.5" hidden="false" customHeight="true" outlineLevel="0" collapsed="false">
      <c r="A23" s="4"/>
      <c r="B23" s="6"/>
      <c r="C23" s="4"/>
      <c r="D23" s="5"/>
      <c r="E23" s="5"/>
      <c r="F23" s="4"/>
      <c r="G23" s="4"/>
      <c r="H23" s="5"/>
      <c r="I23" s="4"/>
      <c r="J23" s="6"/>
      <c r="K23" s="4"/>
      <c r="L23" s="8" t="str">
        <f aca="true">IF(H23&lt;&gt;"","回答済",IF(E23="","",IF(E23&lt;TODAY(),"超過","")))</f>
        <v/>
      </c>
    </row>
    <row r="24" customFormat="false" ht="31.5" hidden="false" customHeight="true" outlineLevel="0" collapsed="false">
      <c r="A24" s="9"/>
      <c r="B24" s="9"/>
      <c r="C24" s="9"/>
      <c r="D24" s="10"/>
      <c r="E24" s="10"/>
      <c r="F24" s="9"/>
      <c r="G24" s="9"/>
      <c r="H24" s="10"/>
      <c r="I24" s="9"/>
      <c r="J24" s="9"/>
      <c r="K24" s="9"/>
      <c r="L24" s="8" t="str">
        <f aca="true">IF(H24&lt;&gt;"","回答済",IF(E24="","",IF(E24&lt;TODAY(),"超過","")))</f>
        <v/>
      </c>
    </row>
    <row r="25" customFormat="false" ht="31.5" hidden="false" customHeight="true" outlineLevel="0" collapsed="false">
      <c r="A25" s="4"/>
      <c r="B25" s="6"/>
      <c r="C25" s="4"/>
      <c r="D25" s="5"/>
      <c r="E25" s="5"/>
      <c r="F25" s="4"/>
      <c r="G25" s="4"/>
      <c r="H25" s="5"/>
      <c r="I25" s="4"/>
      <c r="J25" s="6"/>
      <c r="K25" s="4"/>
      <c r="L25" s="8" t="str">
        <f aca="true">IF(H25&lt;&gt;"","回答済",IF(E25="","",IF(E25&lt;TODAY(),"超過","")))</f>
        <v/>
      </c>
    </row>
    <row r="26" customFormat="false" ht="31.5" hidden="false" customHeight="true" outlineLevel="0" collapsed="false">
      <c r="A26" s="9"/>
      <c r="B26" s="9"/>
      <c r="C26" s="9"/>
      <c r="D26" s="10"/>
      <c r="E26" s="10"/>
      <c r="F26" s="9"/>
      <c r="G26" s="9"/>
      <c r="H26" s="10"/>
      <c r="I26" s="9"/>
      <c r="J26" s="9"/>
      <c r="K26" s="9"/>
      <c r="L26" s="8" t="str">
        <f aca="true">IF(H26&lt;&gt;"","回答済",IF(E26="","",IF(E26&lt;TODAY(),"超過","")))</f>
        <v/>
      </c>
    </row>
    <row r="27" customFormat="false" ht="31.5" hidden="false" customHeight="true" outlineLevel="0" collapsed="false">
      <c r="A27" s="4"/>
      <c r="B27" s="6"/>
      <c r="C27" s="4"/>
      <c r="D27" s="5"/>
      <c r="E27" s="5"/>
      <c r="F27" s="4"/>
      <c r="G27" s="4"/>
      <c r="H27" s="5"/>
      <c r="I27" s="4"/>
      <c r="J27" s="6"/>
      <c r="K27" s="4"/>
      <c r="L27" s="8" t="str">
        <f aca="true">IF(H27&lt;&gt;"","回答済",IF(E27="","",IF(E27&lt;TODAY(),"超過","")))</f>
        <v/>
      </c>
    </row>
    <row r="28" customFormat="false" ht="31.5" hidden="false" customHeight="true" outlineLevel="0" collapsed="false">
      <c r="A28" s="9"/>
      <c r="B28" s="9"/>
      <c r="C28" s="9"/>
      <c r="D28" s="10"/>
      <c r="E28" s="10"/>
      <c r="F28" s="9"/>
      <c r="G28" s="9"/>
      <c r="H28" s="10"/>
      <c r="I28" s="9"/>
      <c r="J28" s="9"/>
      <c r="K28" s="9"/>
      <c r="L28" s="8" t="str">
        <f aca="true">IF(H28&lt;&gt;"","回答済",IF(E28="","",IF(E28&lt;TODAY(),"超過","")))</f>
        <v/>
      </c>
    </row>
    <row r="29" customFormat="false" ht="31.5" hidden="false" customHeight="true" outlineLevel="0" collapsed="false">
      <c r="A29" s="4"/>
      <c r="B29" s="6"/>
      <c r="C29" s="4"/>
      <c r="D29" s="5"/>
      <c r="E29" s="5"/>
      <c r="F29" s="4"/>
      <c r="G29" s="4"/>
      <c r="H29" s="5"/>
      <c r="I29" s="4"/>
      <c r="J29" s="6"/>
      <c r="K29" s="4"/>
      <c r="L29" s="8" t="str">
        <f aca="true">IF(H29&lt;&gt;"","回答済",IF(E29="","",IF(E29&lt;TODAY(),"超過","")))</f>
        <v/>
      </c>
    </row>
    <row r="30" customFormat="false" ht="31.5" hidden="false" customHeight="true" outlineLevel="0" collapsed="false">
      <c r="A30" s="9"/>
      <c r="B30" s="9"/>
      <c r="C30" s="9"/>
      <c r="D30" s="10"/>
      <c r="E30" s="10"/>
      <c r="F30" s="9"/>
      <c r="G30" s="9"/>
      <c r="H30" s="10"/>
      <c r="I30" s="9"/>
      <c r="J30" s="9"/>
      <c r="K30" s="9"/>
      <c r="L30" s="8" t="str">
        <f aca="true">IF(H30&lt;&gt;"","回答済",IF(E30="","",IF(E30&lt;TODAY(),"超過","")))</f>
        <v/>
      </c>
    </row>
    <row r="32" customFormat="false" ht="15" hidden="false" customHeight="false" outlineLevel="0" collapsed="false">
      <c r="A32" s="11" t="s">
        <v>36</v>
      </c>
      <c r="B32" s="11"/>
      <c r="C32" s="11"/>
      <c r="D32" s="11"/>
      <c r="E32" s="11"/>
    </row>
    <row r="33" customFormat="false" ht="15" hidden="false" customHeight="true" outlineLevel="0" collapsed="false">
      <c r="A33" s="12" t="s">
        <v>80</v>
      </c>
      <c r="B33" s="12"/>
      <c r="C33" s="12"/>
      <c r="D33" s="13" t="n">
        <f aca="false">COUNTIFS(J5:J30,"&lt;&gt;完了",J5:J30,"&lt;&gt;",A5:A30,"&lt;&gt;")</f>
        <v>1</v>
      </c>
      <c r="E33" s="13"/>
    </row>
  </sheetData>
  <mergeCells count="5">
    <mergeCell ref="A1:L1"/>
    <mergeCell ref="A2:L2"/>
    <mergeCell ref="A32:E32"/>
    <mergeCell ref="A33:C33"/>
    <mergeCell ref="D33:E33"/>
  </mergeCells>
  <conditionalFormatting sqref="L5:L30">
    <cfRule type="containsText" priority="2" operator="containsText" aboveAverage="0" equalAverage="0" bottom="0" percent="0" rank="0" text="超過" dxfId="0">
      <formula>NOT(ISERROR(SEARCH("超過",L5)))</formula>
    </cfRule>
  </conditionalFormatting>
  <dataValidations count="2">
    <dataValidation allowBlank="true" errorStyle="stop" operator="between" showDropDown="false" showErrorMessage="false" showInputMessage="false" sqref="B5:B30" type="list">
      <formula1>"法務,人事,総務,営業,経理,情報システム,事業部,購買,広報・マーケティング,コンプライアンス,経営層"</formula1>
      <formula2>0</formula2>
    </dataValidation>
    <dataValidation allowBlank="true" errorStyle="stop" operator="between" showDropDown="false" showErrorMessage="false" showInputMessage="false" sqref="J5:J30" type="list">
      <formula1>"依頼前,依頼中,回答待ち,回答受領,完了"</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12"/>
    <col collapsed="false" customWidth="true" hidden="false" outlineLevel="0" max="2" min="2" style="0" width="14"/>
    <col collapsed="false" customWidth="true" hidden="false" outlineLevel="0" max="4" min="3" style="0" width="22"/>
    <col collapsed="false" customWidth="true" hidden="false" outlineLevel="0" max="5" min="5" style="0" width="28"/>
    <col collapsed="false" customWidth="true" hidden="false" outlineLevel="0" max="6" min="6" style="0" width="14"/>
    <col collapsed="false" customWidth="true" hidden="false" outlineLevel="0" max="7" min="7" style="0" width="26"/>
    <col collapsed="false" customWidth="true" hidden="false" outlineLevel="0" max="8" min="8" style="0" width="16"/>
    <col collapsed="false" customWidth="true" hidden="false" outlineLevel="0" max="10" min="9" style="0" width="12"/>
    <col collapsed="false" customWidth="true" hidden="false" outlineLevel="0" max="11" min="11" style="0" width="22"/>
  </cols>
  <sheetData>
    <row r="1" customFormat="false" ht="27.75" hidden="false" customHeight="true" outlineLevel="0" collapsed="false">
      <c r="A1" s="15" t="s">
        <v>81</v>
      </c>
      <c r="B1" s="15"/>
      <c r="C1" s="15"/>
      <c r="D1" s="15"/>
      <c r="E1" s="15"/>
      <c r="F1" s="15"/>
      <c r="G1" s="15"/>
      <c r="H1" s="15"/>
      <c r="I1" s="15"/>
      <c r="J1" s="15"/>
      <c r="K1" s="15"/>
    </row>
    <row r="2" customFormat="false" ht="15" hidden="false" customHeight="false" outlineLevel="0" collapsed="false">
      <c r="A2" s="16" t="s">
        <v>82</v>
      </c>
      <c r="B2" s="16"/>
      <c r="C2" s="16"/>
      <c r="D2" s="16"/>
      <c r="E2" s="16"/>
      <c r="F2" s="16"/>
      <c r="G2" s="16"/>
      <c r="H2" s="16"/>
      <c r="I2" s="16"/>
      <c r="J2" s="16"/>
      <c r="K2" s="16"/>
    </row>
    <row r="4" customFormat="false" ht="27.75" hidden="false" customHeight="true" outlineLevel="0" collapsed="false">
      <c r="A4" s="3" t="s">
        <v>2</v>
      </c>
      <c r="B4" s="3" t="s">
        <v>83</v>
      </c>
      <c r="C4" s="3" t="s">
        <v>84</v>
      </c>
      <c r="D4" s="3" t="s">
        <v>85</v>
      </c>
      <c r="E4" s="3" t="s">
        <v>86</v>
      </c>
      <c r="F4" s="3" t="s">
        <v>13</v>
      </c>
      <c r="G4" s="3" t="s">
        <v>87</v>
      </c>
      <c r="H4" s="3" t="s">
        <v>88</v>
      </c>
      <c r="I4" s="3" t="s">
        <v>89</v>
      </c>
      <c r="J4" s="3" t="s">
        <v>90</v>
      </c>
      <c r="K4" s="3" t="s">
        <v>20</v>
      </c>
    </row>
    <row r="5" customFormat="false" ht="31.5" hidden="false" customHeight="true" outlineLevel="0" collapsed="false">
      <c r="A5" s="4" t="s">
        <v>23</v>
      </c>
      <c r="B5" s="6" t="s">
        <v>91</v>
      </c>
      <c r="C5" s="6" t="s">
        <v>92</v>
      </c>
      <c r="D5" s="6" t="s">
        <v>93</v>
      </c>
      <c r="E5" s="6" t="s">
        <v>94</v>
      </c>
      <c r="F5" s="6" t="s">
        <v>31</v>
      </c>
      <c r="G5" s="4" t="s">
        <v>95</v>
      </c>
      <c r="H5" s="6" t="s">
        <v>96</v>
      </c>
      <c r="I5" s="5"/>
      <c r="J5" s="5" t="n">
        <v>46296</v>
      </c>
      <c r="K5" s="4"/>
    </row>
    <row r="6" customFormat="false" ht="31.5" hidden="false" customHeight="true" outlineLevel="0" collapsed="false">
      <c r="A6" s="9"/>
      <c r="B6" s="9"/>
      <c r="C6" s="9"/>
      <c r="D6" s="9"/>
      <c r="E6" s="9"/>
      <c r="F6" s="9"/>
      <c r="G6" s="9"/>
      <c r="H6" s="9"/>
      <c r="I6" s="10"/>
      <c r="J6" s="10"/>
      <c r="K6" s="9"/>
    </row>
    <row r="7" customFormat="false" ht="31.5" hidden="false" customHeight="true" outlineLevel="0" collapsed="false">
      <c r="A7" s="4"/>
      <c r="B7" s="6"/>
      <c r="C7" s="4"/>
      <c r="D7" s="4"/>
      <c r="E7" s="4"/>
      <c r="F7" s="4"/>
      <c r="G7" s="4"/>
      <c r="H7" s="6"/>
      <c r="I7" s="5"/>
      <c r="J7" s="5"/>
      <c r="K7" s="4"/>
    </row>
    <row r="8" customFormat="false" ht="31.5" hidden="false" customHeight="true" outlineLevel="0" collapsed="false">
      <c r="A8" s="9"/>
      <c r="B8" s="9"/>
      <c r="C8" s="9"/>
      <c r="D8" s="9"/>
      <c r="E8" s="9"/>
      <c r="F8" s="9"/>
      <c r="G8" s="9"/>
      <c r="H8" s="9"/>
      <c r="I8" s="10"/>
      <c r="J8" s="10"/>
      <c r="K8" s="9"/>
    </row>
    <row r="9" customFormat="false" ht="31.5" hidden="false" customHeight="true" outlineLevel="0" collapsed="false">
      <c r="A9" s="4"/>
      <c r="B9" s="6"/>
      <c r="C9" s="4"/>
      <c r="D9" s="4"/>
      <c r="E9" s="4"/>
      <c r="F9" s="4"/>
      <c r="G9" s="4"/>
      <c r="H9" s="6"/>
      <c r="I9" s="5"/>
      <c r="J9" s="5"/>
      <c r="K9" s="4"/>
    </row>
    <row r="10" customFormat="false" ht="31.5" hidden="false" customHeight="true" outlineLevel="0" collapsed="false">
      <c r="A10" s="9"/>
      <c r="B10" s="9"/>
      <c r="C10" s="9"/>
      <c r="D10" s="9"/>
      <c r="E10" s="9"/>
      <c r="F10" s="9"/>
      <c r="G10" s="9"/>
      <c r="H10" s="9"/>
      <c r="I10" s="10"/>
      <c r="J10" s="10"/>
      <c r="K10" s="9"/>
    </row>
    <row r="11" customFormat="false" ht="31.5" hidden="false" customHeight="true" outlineLevel="0" collapsed="false">
      <c r="A11" s="4"/>
      <c r="B11" s="6"/>
      <c r="C11" s="4"/>
      <c r="D11" s="4"/>
      <c r="E11" s="4"/>
      <c r="F11" s="4"/>
      <c r="G11" s="4"/>
      <c r="H11" s="6"/>
      <c r="I11" s="5"/>
      <c r="J11" s="5"/>
      <c r="K11" s="4"/>
    </row>
    <row r="12" customFormat="false" ht="31.5" hidden="false" customHeight="true" outlineLevel="0" collapsed="false">
      <c r="A12" s="9"/>
      <c r="B12" s="9"/>
      <c r="C12" s="9"/>
      <c r="D12" s="9"/>
      <c r="E12" s="9"/>
      <c r="F12" s="9"/>
      <c r="G12" s="9"/>
      <c r="H12" s="9"/>
      <c r="I12" s="10"/>
      <c r="J12" s="10"/>
      <c r="K12" s="9"/>
    </row>
    <row r="13" customFormat="false" ht="31.5" hidden="false" customHeight="true" outlineLevel="0" collapsed="false">
      <c r="A13" s="4"/>
      <c r="B13" s="6"/>
      <c r="C13" s="4"/>
      <c r="D13" s="4"/>
      <c r="E13" s="4"/>
      <c r="F13" s="4"/>
      <c r="G13" s="4"/>
      <c r="H13" s="6"/>
      <c r="I13" s="5"/>
      <c r="J13" s="5"/>
      <c r="K13" s="4"/>
    </row>
    <row r="14" customFormat="false" ht="31.5" hidden="false" customHeight="true" outlineLevel="0" collapsed="false">
      <c r="A14" s="9"/>
      <c r="B14" s="9"/>
      <c r="C14" s="9"/>
      <c r="D14" s="9"/>
      <c r="E14" s="9"/>
      <c r="F14" s="9"/>
      <c r="G14" s="9"/>
      <c r="H14" s="9"/>
      <c r="I14" s="10"/>
      <c r="J14" s="10"/>
      <c r="K14" s="9"/>
    </row>
    <row r="15" customFormat="false" ht="31.5" hidden="false" customHeight="true" outlineLevel="0" collapsed="false">
      <c r="A15" s="4"/>
      <c r="B15" s="6"/>
      <c r="C15" s="4"/>
      <c r="D15" s="4"/>
      <c r="E15" s="4"/>
      <c r="F15" s="4"/>
      <c r="G15" s="4"/>
      <c r="H15" s="6"/>
      <c r="I15" s="5"/>
      <c r="J15" s="5"/>
      <c r="K15" s="4"/>
    </row>
    <row r="16" customFormat="false" ht="31.5" hidden="false" customHeight="true" outlineLevel="0" collapsed="false">
      <c r="A16" s="9"/>
      <c r="B16" s="9"/>
      <c r="C16" s="9"/>
      <c r="D16" s="9"/>
      <c r="E16" s="9"/>
      <c r="F16" s="9"/>
      <c r="G16" s="9"/>
      <c r="H16" s="9"/>
      <c r="I16" s="10"/>
      <c r="J16" s="10"/>
      <c r="K16" s="9"/>
    </row>
    <row r="17" customFormat="false" ht="31.5" hidden="false" customHeight="true" outlineLevel="0" collapsed="false">
      <c r="A17" s="4"/>
      <c r="B17" s="6"/>
      <c r="C17" s="4"/>
      <c r="D17" s="4"/>
      <c r="E17" s="4"/>
      <c r="F17" s="4"/>
      <c r="G17" s="4"/>
      <c r="H17" s="6"/>
      <c r="I17" s="5"/>
      <c r="J17" s="5"/>
      <c r="K17" s="4"/>
    </row>
    <row r="18" customFormat="false" ht="31.5" hidden="false" customHeight="true" outlineLevel="0" collapsed="false">
      <c r="A18" s="9"/>
      <c r="B18" s="9"/>
      <c r="C18" s="9"/>
      <c r="D18" s="9"/>
      <c r="E18" s="9"/>
      <c r="F18" s="9"/>
      <c r="G18" s="9"/>
      <c r="H18" s="9"/>
      <c r="I18" s="10"/>
      <c r="J18" s="10"/>
      <c r="K18" s="9"/>
    </row>
    <row r="19" customFormat="false" ht="31.5" hidden="false" customHeight="true" outlineLevel="0" collapsed="false">
      <c r="A19" s="4"/>
      <c r="B19" s="6"/>
      <c r="C19" s="4"/>
      <c r="D19" s="4"/>
      <c r="E19" s="4"/>
      <c r="F19" s="4"/>
      <c r="G19" s="4"/>
      <c r="H19" s="6"/>
      <c r="I19" s="5"/>
      <c r="J19" s="5"/>
      <c r="K19" s="4"/>
    </row>
    <row r="20" customFormat="false" ht="31.5" hidden="false" customHeight="true" outlineLevel="0" collapsed="false">
      <c r="A20" s="9"/>
      <c r="B20" s="9"/>
      <c r="C20" s="9"/>
      <c r="D20" s="9"/>
      <c r="E20" s="9"/>
      <c r="F20" s="9"/>
      <c r="G20" s="9"/>
      <c r="H20" s="9"/>
      <c r="I20" s="10"/>
      <c r="J20" s="10"/>
      <c r="K20" s="9"/>
    </row>
    <row r="21" customFormat="false" ht="31.5" hidden="false" customHeight="true" outlineLevel="0" collapsed="false">
      <c r="A21" s="4"/>
      <c r="B21" s="6"/>
      <c r="C21" s="4"/>
      <c r="D21" s="4"/>
      <c r="E21" s="4"/>
      <c r="F21" s="4"/>
      <c r="G21" s="4"/>
      <c r="H21" s="6"/>
      <c r="I21" s="5"/>
      <c r="J21" s="5"/>
      <c r="K21" s="4"/>
    </row>
    <row r="22" customFormat="false" ht="31.5" hidden="false" customHeight="true" outlineLevel="0" collapsed="false">
      <c r="A22" s="9"/>
      <c r="B22" s="9"/>
      <c r="C22" s="9"/>
      <c r="D22" s="9"/>
      <c r="E22" s="9"/>
      <c r="F22" s="9"/>
      <c r="G22" s="9"/>
      <c r="H22" s="9"/>
      <c r="I22" s="10"/>
      <c r="J22" s="10"/>
      <c r="K22" s="9"/>
    </row>
    <row r="23" customFormat="false" ht="31.5" hidden="false" customHeight="true" outlineLevel="0" collapsed="false">
      <c r="A23" s="4"/>
      <c r="B23" s="6"/>
      <c r="C23" s="4"/>
      <c r="D23" s="4"/>
      <c r="E23" s="4"/>
      <c r="F23" s="4"/>
      <c r="G23" s="4"/>
      <c r="H23" s="6"/>
      <c r="I23" s="5"/>
      <c r="J23" s="5"/>
      <c r="K23" s="4"/>
    </row>
    <row r="24" customFormat="false" ht="31.5" hidden="false" customHeight="true" outlineLevel="0" collapsed="false">
      <c r="A24" s="9"/>
      <c r="B24" s="9"/>
      <c r="C24" s="9"/>
      <c r="D24" s="9"/>
      <c r="E24" s="9"/>
      <c r="F24" s="9"/>
      <c r="G24" s="9"/>
      <c r="H24" s="9"/>
      <c r="I24" s="10"/>
      <c r="J24" s="10"/>
      <c r="K24" s="9"/>
    </row>
    <row r="25" customFormat="false" ht="31.5" hidden="false" customHeight="true" outlineLevel="0" collapsed="false">
      <c r="A25" s="4"/>
      <c r="B25" s="6"/>
      <c r="C25" s="4"/>
      <c r="D25" s="4"/>
      <c r="E25" s="4"/>
      <c r="F25" s="4"/>
      <c r="G25" s="4"/>
      <c r="H25" s="6"/>
      <c r="I25" s="5"/>
      <c r="J25" s="5"/>
      <c r="K25" s="4"/>
    </row>
    <row r="26" customFormat="false" ht="31.5" hidden="false" customHeight="true" outlineLevel="0" collapsed="false">
      <c r="A26" s="9"/>
      <c r="B26" s="9"/>
      <c r="C26" s="9"/>
      <c r="D26" s="9"/>
      <c r="E26" s="9"/>
      <c r="F26" s="9"/>
      <c r="G26" s="9"/>
      <c r="H26" s="9"/>
      <c r="I26" s="10"/>
      <c r="J26" s="10"/>
      <c r="K26" s="9"/>
    </row>
    <row r="27" customFormat="false" ht="31.5" hidden="false" customHeight="true" outlineLevel="0" collapsed="false">
      <c r="A27" s="4"/>
      <c r="B27" s="6"/>
      <c r="C27" s="4"/>
      <c r="D27" s="4"/>
      <c r="E27" s="4"/>
      <c r="F27" s="4"/>
      <c r="G27" s="4"/>
      <c r="H27" s="6"/>
      <c r="I27" s="5"/>
      <c r="J27" s="5"/>
      <c r="K27" s="4"/>
    </row>
    <row r="28" customFormat="false" ht="31.5" hidden="false" customHeight="true" outlineLevel="0" collapsed="false">
      <c r="A28" s="9"/>
      <c r="B28" s="9"/>
      <c r="C28" s="9"/>
      <c r="D28" s="9"/>
      <c r="E28" s="9"/>
      <c r="F28" s="9"/>
      <c r="G28" s="9"/>
      <c r="H28" s="9"/>
      <c r="I28" s="10"/>
      <c r="J28" s="10"/>
      <c r="K28" s="9"/>
    </row>
    <row r="29" customFormat="false" ht="31.5" hidden="false" customHeight="true" outlineLevel="0" collapsed="false">
      <c r="A29" s="4"/>
      <c r="B29" s="6"/>
      <c r="C29" s="4"/>
      <c r="D29" s="4"/>
      <c r="E29" s="4"/>
      <c r="F29" s="4"/>
      <c r="G29" s="4"/>
      <c r="H29" s="6"/>
      <c r="I29" s="5"/>
      <c r="J29" s="5"/>
      <c r="K29" s="4"/>
    </row>
    <row r="30" customFormat="false" ht="31.5" hidden="false" customHeight="true" outlineLevel="0" collapsed="false">
      <c r="A30" s="9"/>
      <c r="B30" s="9"/>
      <c r="C30" s="9"/>
      <c r="D30" s="9"/>
      <c r="E30" s="9"/>
      <c r="F30" s="9"/>
      <c r="G30" s="9"/>
      <c r="H30" s="9"/>
      <c r="I30" s="10"/>
      <c r="J30" s="10"/>
      <c r="K30" s="9"/>
    </row>
    <row r="32" customFormat="false" ht="15" hidden="false" customHeight="false" outlineLevel="0" collapsed="false">
      <c r="A32" s="11" t="s">
        <v>36</v>
      </c>
      <c r="B32" s="11"/>
      <c r="C32" s="11"/>
      <c r="D32" s="11"/>
      <c r="E32" s="11"/>
    </row>
    <row r="33" customFormat="false" ht="15" hidden="false" customHeight="true" outlineLevel="0" collapsed="false">
      <c r="A33" s="12" t="s">
        <v>97</v>
      </c>
      <c r="B33" s="12"/>
      <c r="C33" s="12"/>
      <c r="D33" s="14" t="n">
        <f aca="false">IFERROR(COUNTIF(H5:H30,"完了")/COUNTA(A5:A30),0)</f>
        <v>0</v>
      </c>
      <c r="E33" s="14"/>
    </row>
  </sheetData>
  <mergeCells count="5">
    <mergeCell ref="A1:K1"/>
    <mergeCell ref="A2:K2"/>
    <mergeCell ref="A32:E32"/>
    <mergeCell ref="A33:C33"/>
    <mergeCell ref="D33:E33"/>
  </mergeCells>
  <dataValidations count="2">
    <dataValidation allowBlank="true" errorStyle="stop" operator="between" showDropDown="false" showErrorMessage="false" showInputMessage="false" sqref="B5:B30" type="list">
      <formula1>"規程,契約書雛形,社内フロー"</formula1>
      <formula2>0</formula2>
    </dataValidation>
    <dataValidation allowBlank="true" errorStyle="stop" operator="between" showDropDown="false" showErrorMessage="false" showInputMessage="false" sqref="H5:H30" type="list">
      <formula1>"未着手,改定案作成中,レビュー中,承認待ち,完了"</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12"/>
    <col collapsed="false" customWidth="true" hidden="false" outlineLevel="0" max="2" min="2" style="0" width="16"/>
    <col collapsed="false" customWidth="true" hidden="false" outlineLevel="0" max="4" min="3" style="0" width="18"/>
    <col collapsed="false" customWidth="true" hidden="false" outlineLevel="0" max="6" min="5" style="0" width="12"/>
    <col collapsed="false" customWidth="true" hidden="false" outlineLevel="0" max="8" min="7" style="0" width="14"/>
    <col collapsed="false" customWidth="true" hidden="false" outlineLevel="0" max="9" min="9" style="0" width="22"/>
    <col collapsed="false" customWidth="true" hidden="false" outlineLevel="0" max="10" min="10" style="0" width="14"/>
  </cols>
  <sheetData>
    <row r="1" customFormat="false" ht="27.75" hidden="false" customHeight="true" outlineLevel="0" collapsed="false">
      <c r="A1" s="15" t="s">
        <v>98</v>
      </c>
      <c r="B1" s="15"/>
      <c r="C1" s="15"/>
      <c r="D1" s="15"/>
      <c r="E1" s="15"/>
      <c r="F1" s="15"/>
      <c r="G1" s="15"/>
      <c r="H1" s="15"/>
      <c r="I1" s="15"/>
      <c r="J1" s="15"/>
    </row>
    <row r="2" customFormat="false" ht="15" hidden="false" customHeight="false" outlineLevel="0" collapsed="false">
      <c r="A2" s="16" t="s">
        <v>99</v>
      </c>
      <c r="B2" s="16"/>
      <c r="C2" s="16"/>
      <c r="D2" s="16"/>
      <c r="E2" s="16"/>
      <c r="F2" s="16"/>
      <c r="G2" s="16"/>
      <c r="H2" s="16"/>
      <c r="I2" s="16"/>
      <c r="J2" s="16"/>
    </row>
    <row r="4" customFormat="false" ht="27.75" hidden="false" customHeight="true" outlineLevel="0" collapsed="false">
      <c r="A4" s="3" t="s">
        <v>2</v>
      </c>
      <c r="B4" s="3" t="s">
        <v>100</v>
      </c>
      <c r="C4" s="3" t="s">
        <v>101</v>
      </c>
      <c r="D4" s="3" t="s">
        <v>102</v>
      </c>
      <c r="E4" s="3" t="s">
        <v>103</v>
      </c>
      <c r="F4" s="3" t="s">
        <v>104</v>
      </c>
      <c r="G4" s="3" t="s">
        <v>14</v>
      </c>
      <c r="H4" s="3" t="s">
        <v>88</v>
      </c>
      <c r="I4" s="3" t="s">
        <v>20</v>
      </c>
      <c r="J4" s="3" t="s">
        <v>105</v>
      </c>
    </row>
    <row r="5" customFormat="false" ht="31.5" hidden="false" customHeight="true" outlineLevel="0" collapsed="false">
      <c r="A5" s="4" t="s">
        <v>23</v>
      </c>
      <c r="B5" s="6" t="s">
        <v>106</v>
      </c>
      <c r="C5" s="6" t="s">
        <v>107</v>
      </c>
      <c r="D5" s="6" t="s">
        <v>108</v>
      </c>
      <c r="E5" s="5" t="n">
        <v>46310</v>
      </c>
      <c r="F5" s="5"/>
      <c r="G5" s="6" t="s">
        <v>109</v>
      </c>
      <c r="H5" s="6" t="s">
        <v>110</v>
      </c>
      <c r="I5" s="4"/>
      <c r="J5" s="7" t="str">
        <f aca="true">IF(F5&lt;&gt;"","配信済",IF(E5="","",IF(E5&lt;TODAY(),"遅延","")))</f>
        <v/>
      </c>
    </row>
    <row r="6" customFormat="false" ht="31.5" hidden="false" customHeight="true" outlineLevel="0" collapsed="false">
      <c r="A6" s="9"/>
      <c r="B6" s="9"/>
      <c r="C6" s="9"/>
      <c r="D6" s="9"/>
      <c r="E6" s="10"/>
      <c r="F6" s="10"/>
      <c r="G6" s="9"/>
      <c r="H6" s="9"/>
      <c r="I6" s="9"/>
      <c r="J6" s="7" t="str">
        <f aca="true">IF(F6&lt;&gt;"","配信済",IF(E6="","",IF(E6&lt;TODAY(),"遅延","")))</f>
        <v/>
      </c>
    </row>
    <row r="7" customFormat="false" ht="31.5" hidden="false" customHeight="true" outlineLevel="0" collapsed="false">
      <c r="A7" s="4"/>
      <c r="B7" s="6"/>
      <c r="C7" s="4"/>
      <c r="D7" s="4"/>
      <c r="E7" s="5"/>
      <c r="F7" s="5"/>
      <c r="G7" s="4"/>
      <c r="H7" s="6"/>
      <c r="I7" s="4"/>
      <c r="J7" s="7" t="str">
        <f aca="true">IF(F7&lt;&gt;"","配信済",IF(E7="","",IF(E7&lt;TODAY(),"遅延","")))</f>
        <v/>
      </c>
    </row>
    <row r="8" customFormat="false" ht="31.5" hidden="false" customHeight="true" outlineLevel="0" collapsed="false">
      <c r="A8" s="9"/>
      <c r="B8" s="9"/>
      <c r="C8" s="9"/>
      <c r="D8" s="9"/>
      <c r="E8" s="10"/>
      <c r="F8" s="10"/>
      <c r="G8" s="9"/>
      <c r="H8" s="9"/>
      <c r="I8" s="9"/>
      <c r="J8" s="7" t="str">
        <f aca="true">IF(F8&lt;&gt;"","配信済",IF(E8="","",IF(E8&lt;TODAY(),"遅延","")))</f>
        <v/>
      </c>
    </row>
    <row r="9" customFormat="false" ht="31.5" hidden="false" customHeight="true" outlineLevel="0" collapsed="false">
      <c r="A9" s="4"/>
      <c r="B9" s="6"/>
      <c r="C9" s="4"/>
      <c r="D9" s="4"/>
      <c r="E9" s="5"/>
      <c r="F9" s="5"/>
      <c r="G9" s="4"/>
      <c r="H9" s="6"/>
      <c r="I9" s="4"/>
      <c r="J9" s="7" t="str">
        <f aca="true">IF(F9&lt;&gt;"","配信済",IF(E9="","",IF(E9&lt;TODAY(),"遅延","")))</f>
        <v/>
      </c>
    </row>
    <row r="10" customFormat="false" ht="31.5" hidden="false" customHeight="true" outlineLevel="0" collapsed="false">
      <c r="A10" s="9"/>
      <c r="B10" s="9"/>
      <c r="C10" s="9"/>
      <c r="D10" s="9"/>
      <c r="E10" s="10"/>
      <c r="F10" s="10"/>
      <c r="G10" s="9"/>
      <c r="H10" s="9"/>
      <c r="I10" s="9"/>
      <c r="J10" s="7" t="str">
        <f aca="true">IF(F10&lt;&gt;"","配信済",IF(E10="","",IF(E10&lt;TODAY(),"遅延","")))</f>
        <v/>
      </c>
    </row>
    <row r="11" customFormat="false" ht="31.5" hidden="false" customHeight="true" outlineLevel="0" collapsed="false">
      <c r="A11" s="4"/>
      <c r="B11" s="6"/>
      <c r="C11" s="4"/>
      <c r="D11" s="4"/>
      <c r="E11" s="5"/>
      <c r="F11" s="5"/>
      <c r="G11" s="4"/>
      <c r="H11" s="6"/>
      <c r="I11" s="4"/>
      <c r="J11" s="7" t="str">
        <f aca="true">IF(F11&lt;&gt;"","配信済",IF(E11="","",IF(E11&lt;TODAY(),"遅延","")))</f>
        <v/>
      </c>
    </row>
    <row r="12" customFormat="false" ht="31.5" hidden="false" customHeight="true" outlineLevel="0" collapsed="false">
      <c r="A12" s="9"/>
      <c r="B12" s="9"/>
      <c r="C12" s="9"/>
      <c r="D12" s="9"/>
      <c r="E12" s="10"/>
      <c r="F12" s="10"/>
      <c r="G12" s="9"/>
      <c r="H12" s="9"/>
      <c r="I12" s="9"/>
      <c r="J12" s="7" t="str">
        <f aca="true">IF(F12&lt;&gt;"","配信済",IF(E12="","",IF(E12&lt;TODAY(),"遅延","")))</f>
        <v/>
      </c>
    </row>
    <row r="13" customFormat="false" ht="31.5" hidden="false" customHeight="true" outlineLevel="0" collapsed="false">
      <c r="A13" s="4"/>
      <c r="B13" s="6"/>
      <c r="C13" s="4"/>
      <c r="D13" s="4"/>
      <c r="E13" s="5"/>
      <c r="F13" s="5"/>
      <c r="G13" s="4"/>
      <c r="H13" s="6"/>
      <c r="I13" s="4"/>
      <c r="J13" s="7" t="str">
        <f aca="true">IF(F13&lt;&gt;"","配信済",IF(E13="","",IF(E13&lt;TODAY(),"遅延","")))</f>
        <v/>
      </c>
    </row>
    <row r="14" customFormat="false" ht="31.5" hidden="false" customHeight="true" outlineLevel="0" collapsed="false">
      <c r="A14" s="9"/>
      <c r="B14" s="9"/>
      <c r="C14" s="9"/>
      <c r="D14" s="9"/>
      <c r="E14" s="10"/>
      <c r="F14" s="10"/>
      <c r="G14" s="9"/>
      <c r="H14" s="9"/>
      <c r="I14" s="9"/>
      <c r="J14" s="7" t="str">
        <f aca="true">IF(F14&lt;&gt;"","配信済",IF(E14="","",IF(E14&lt;TODAY(),"遅延","")))</f>
        <v/>
      </c>
    </row>
    <row r="15" customFormat="false" ht="31.5" hidden="false" customHeight="true" outlineLevel="0" collapsed="false">
      <c r="A15" s="4"/>
      <c r="B15" s="6"/>
      <c r="C15" s="4"/>
      <c r="D15" s="4"/>
      <c r="E15" s="5"/>
      <c r="F15" s="5"/>
      <c r="G15" s="4"/>
      <c r="H15" s="6"/>
      <c r="I15" s="4"/>
      <c r="J15" s="7" t="str">
        <f aca="true">IF(F15&lt;&gt;"","配信済",IF(E15="","",IF(E15&lt;TODAY(),"遅延","")))</f>
        <v/>
      </c>
    </row>
    <row r="16" customFormat="false" ht="31.5" hidden="false" customHeight="true" outlineLevel="0" collapsed="false">
      <c r="A16" s="9"/>
      <c r="B16" s="9"/>
      <c r="C16" s="9"/>
      <c r="D16" s="9"/>
      <c r="E16" s="10"/>
      <c r="F16" s="10"/>
      <c r="G16" s="9"/>
      <c r="H16" s="9"/>
      <c r="I16" s="9"/>
      <c r="J16" s="7" t="str">
        <f aca="true">IF(F16&lt;&gt;"","配信済",IF(E16="","",IF(E16&lt;TODAY(),"遅延","")))</f>
        <v/>
      </c>
    </row>
    <row r="17" customFormat="false" ht="31.5" hidden="false" customHeight="true" outlineLevel="0" collapsed="false">
      <c r="A17" s="4"/>
      <c r="B17" s="6"/>
      <c r="C17" s="4"/>
      <c r="D17" s="4"/>
      <c r="E17" s="5"/>
      <c r="F17" s="5"/>
      <c r="G17" s="4"/>
      <c r="H17" s="6"/>
      <c r="I17" s="4"/>
      <c r="J17" s="7" t="str">
        <f aca="true">IF(F17&lt;&gt;"","配信済",IF(E17="","",IF(E17&lt;TODAY(),"遅延","")))</f>
        <v/>
      </c>
    </row>
    <row r="18" customFormat="false" ht="31.5" hidden="false" customHeight="true" outlineLevel="0" collapsed="false">
      <c r="A18" s="9"/>
      <c r="B18" s="9"/>
      <c r="C18" s="9"/>
      <c r="D18" s="9"/>
      <c r="E18" s="10"/>
      <c r="F18" s="10"/>
      <c r="G18" s="9"/>
      <c r="H18" s="9"/>
      <c r="I18" s="9"/>
      <c r="J18" s="7" t="str">
        <f aca="true">IF(F18&lt;&gt;"","配信済",IF(E18="","",IF(E18&lt;TODAY(),"遅延","")))</f>
        <v/>
      </c>
    </row>
    <row r="19" customFormat="false" ht="31.5" hidden="false" customHeight="true" outlineLevel="0" collapsed="false">
      <c r="A19" s="4"/>
      <c r="B19" s="6"/>
      <c r="C19" s="4"/>
      <c r="D19" s="4"/>
      <c r="E19" s="5"/>
      <c r="F19" s="5"/>
      <c r="G19" s="4"/>
      <c r="H19" s="6"/>
      <c r="I19" s="4"/>
      <c r="J19" s="7" t="str">
        <f aca="true">IF(F19&lt;&gt;"","配信済",IF(E19="","",IF(E19&lt;TODAY(),"遅延","")))</f>
        <v/>
      </c>
    </row>
    <row r="20" customFormat="false" ht="31.5" hidden="false" customHeight="true" outlineLevel="0" collapsed="false">
      <c r="A20" s="9"/>
      <c r="B20" s="9"/>
      <c r="C20" s="9"/>
      <c r="D20" s="9"/>
      <c r="E20" s="10"/>
      <c r="F20" s="10"/>
      <c r="G20" s="9"/>
      <c r="H20" s="9"/>
      <c r="I20" s="9"/>
      <c r="J20" s="7" t="str">
        <f aca="true">IF(F20&lt;&gt;"","配信済",IF(E20="","",IF(E20&lt;TODAY(),"遅延","")))</f>
        <v/>
      </c>
    </row>
    <row r="21" customFormat="false" ht="31.5" hidden="false" customHeight="true" outlineLevel="0" collapsed="false">
      <c r="A21" s="4"/>
      <c r="B21" s="6"/>
      <c r="C21" s="4"/>
      <c r="D21" s="4"/>
      <c r="E21" s="5"/>
      <c r="F21" s="5"/>
      <c r="G21" s="4"/>
      <c r="H21" s="6"/>
      <c r="I21" s="4"/>
      <c r="J21" s="7" t="str">
        <f aca="true">IF(F21&lt;&gt;"","配信済",IF(E21="","",IF(E21&lt;TODAY(),"遅延","")))</f>
        <v/>
      </c>
    </row>
    <row r="22" customFormat="false" ht="31.5" hidden="false" customHeight="true" outlineLevel="0" collapsed="false">
      <c r="A22" s="9"/>
      <c r="B22" s="9"/>
      <c r="C22" s="9"/>
      <c r="D22" s="9"/>
      <c r="E22" s="10"/>
      <c r="F22" s="10"/>
      <c r="G22" s="9"/>
      <c r="H22" s="9"/>
      <c r="I22" s="9"/>
      <c r="J22" s="7" t="str">
        <f aca="true">IF(F22&lt;&gt;"","配信済",IF(E22="","",IF(E22&lt;TODAY(),"遅延","")))</f>
        <v/>
      </c>
    </row>
    <row r="23" customFormat="false" ht="31.5" hidden="false" customHeight="true" outlineLevel="0" collapsed="false">
      <c r="A23" s="4"/>
      <c r="B23" s="6"/>
      <c r="C23" s="4"/>
      <c r="D23" s="4"/>
      <c r="E23" s="5"/>
      <c r="F23" s="5"/>
      <c r="G23" s="4"/>
      <c r="H23" s="6"/>
      <c r="I23" s="4"/>
      <c r="J23" s="7" t="str">
        <f aca="true">IF(F23&lt;&gt;"","配信済",IF(E23="","",IF(E23&lt;TODAY(),"遅延","")))</f>
        <v/>
      </c>
    </row>
    <row r="24" customFormat="false" ht="31.5" hidden="false" customHeight="true" outlineLevel="0" collapsed="false">
      <c r="A24" s="9"/>
      <c r="B24" s="9"/>
      <c r="C24" s="9"/>
      <c r="D24" s="9"/>
      <c r="E24" s="10"/>
      <c r="F24" s="10"/>
      <c r="G24" s="9"/>
      <c r="H24" s="9"/>
      <c r="I24" s="9"/>
      <c r="J24" s="7" t="str">
        <f aca="true">IF(F24&lt;&gt;"","配信済",IF(E24="","",IF(E24&lt;TODAY(),"遅延","")))</f>
        <v/>
      </c>
    </row>
    <row r="25" customFormat="false" ht="31.5" hidden="false" customHeight="true" outlineLevel="0" collapsed="false">
      <c r="A25" s="4"/>
      <c r="B25" s="6"/>
      <c r="C25" s="4"/>
      <c r="D25" s="4"/>
      <c r="E25" s="5"/>
      <c r="F25" s="5"/>
      <c r="G25" s="4"/>
      <c r="H25" s="6"/>
      <c r="I25" s="4"/>
      <c r="J25" s="7" t="str">
        <f aca="true">IF(F25&lt;&gt;"","配信済",IF(E25="","",IF(E25&lt;TODAY(),"遅延","")))</f>
        <v/>
      </c>
    </row>
    <row r="26" customFormat="false" ht="31.5" hidden="false" customHeight="true" outlineLevel="0" collapsed="false">
      <c r="A26" s="9"/>
      <c r="B26" s="9"/>
      <c r="C26" s="9"/>
      <c r="D26" s="9"/>
      <c r="E26" s="10"/>
      <c r="F26" s="10"/>
      <c r="G26" s="9"/>
      <c r="H26" s="9"/>
      <c r="I26" s="9"/>
      <c r="J26" s="7" t="str">
        <f aca="true">IF(F26&lt;&gt;"","配信済",IF(E26="","",IF(E26&lt;TODAY(),"遅延","")))</f>
        <v/>
      </c>
    </row>
    <row r="27" customFormat="false" ht="31.5" hidden="false" customHeight="true" outlineLevel="0" collapsed="false">
      <c r="A27" s="4"/>
      <c r="B27" s="6"/>
      <c r="C27" s="4"/>
      <c r="D27" s="4"/>
      <c r="E27" s="5"/>
      <c r="F27" s="5"/>
      <c r="G27" s="4"/>
      <c r="H27" s="6"/>
      <c r="I27" s="4"/>
      <c r="J27" s="7" t="str">
        <f aca="true">IF(F27&lt;&gt;"","配信済",IF(E27="","",IF(E27&lt;TODAY(),"遅延","")))</f>
        <v/>
      </c>
    </row>
    <row r="28" customFormat="false" ht="31.5" hidden="false" customHeight="true" outlineLevel="0" collapsed="false">
      <c r="A28" s="9"/>
      <c r="B28" s="9"/>
      <c r="C28" s="9"/>
      <c r="D28" s="9"/>
      <c r="E28" s="10"/>
      <c r="F28" s="10"/>
      <c r="G28" s="9"/>
      <c r="H28" s="9"/>
      <c r="I28" s="9"/>
      <c r="J28" s="7" t="str">
        <f aca="true">IF(F28&lt;&gt;"","配信済",IF(E28="","",IF(E28&lt;TODAY(),"遅延","")))</f>
        <v/>
      </c>
    </row>
    <row r="29" customFormat="false" ht="31.5" hidden="false" customHeight="true" outlineLevel="0" collapsed="false">
      <c r="A29" s="4"/>
      <c r="B29" s="6"/>
      <c r="C29" s="4"/>
      <c r="D29" s="4"/>
      <c r="E29" s="5"/>
      <c r="F29" s="5"/>
      <c r="G29" s="4"/>
      <c r="H29" s="6"/>
      <c r="I29" s="4"/>
      <c r="J29" s="7" t="str">
        <f aca="true">IF(F29&lt;&gt;"","配信済",IF(E29="","",IF(E29&lt;TODAY(),"遅延","")))</f>
        <v/>
      </c>
    </row>
    <row r="30" customFormat="false" ht="31.5" hidden="false" customHeight="true" outlineLevel="0" collapsed="false">
      <c r="A30" s="9"/>
      <c r="B30" s="9"/>
      <c r="C30" s="9"/>
      <c r="D30" s="9"/>
      <c r="E30" s="10"/>
      <c r="F30" s="10"/>
      <c r="G30" s="9"/>
      <c r="H30" s="9"/>
      <c r="I30" s="9"/>
      <c r="J30" s="7" t="str">
        <f aca="true">IF(F30&lt;&gt;"","配信済",IF(E30="","",IF(E30&lt;TODAY(),"遅延","")))</f>
        <v/>
      </c>
    </row>
    <row r="32" customFormat="false" ht="15" hidden="false" customHeight="false" outlineLevel="0" collapsed="false">
      <c r="A32" s="11" t="s">
        <v>36</v>
      </c>
      <c r="B32" s="11"/>
      <c r="C32" s="11"/>
      <c r="D32" s="11"/>
      <c r="E32" s="11"/>
    </row>
    <row r="33" customFormat="false" ht="15" hidden="false" customHeight="true" outlineLevel="0" collapsed="false">
      <c r="A33" s="12" t="s">
        <v>111</v>
      </c>
      <c r="B33" s="12"/>
      <c r="C33" s="12"/>
      <c r="D33" s="14" t="n">
        <f aca="false">IFERROR(COUNTIF(H5:H30,"完了")/COUNTA(A5:A30),0)</f>
        <v>0</v>
      </c>
      <c r="E33" s="14"/>
    </row>
  </sheetData>
  <mergeCells count="5">
    <mergeCell ref="A1:J1"/>
    <mergeCell ref="A2:J2"/>
    <mergeCell ref="A32:E32"/>
    <mergeCell ref="A33:C33"/>
    <mergeCell ref="D33:E33"/>
  </mergeCells>
  <dataValidations count="2">
    <dataValidation allowBlank="true" errorStyle="stop" operator="between" showDropDown="false" showErrorMessage="false" showInputMessage="false" sqref="B5:B30" type="list">
      <formula1>"社内メール,FAQ,研修,管理職向け,事業部向け,チェックリスト更新"</formula1>
      <formula2>0</formula2>
    </dataValidation>
    <dataValidation allowBlank="true" errorStyle="stop" operator="between" showDropDown="false" showErrorMessage="false" showInputMessage="false" sqref="H5:H30" type="list">
      <formula1>"準備中,確認待ち,配信済み,完了"</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8"/>
    <col collapsed="false" customWidth="true" hidden="false" outlineLevel="0" max="4" min="2" style="0" width="32"/>
  </cols>
  <sheetData>
    <row r="1" customFormat="false" ht="27.75" hidden="false" customHeight="true" outlineLevel="0" collapsed="false">
      <c r="A1" s="15" t="s">
        <v>112</v>
      </c>
      <c r="B1" s="15"/>
      <c r="C1" s="15"/>
      <c r="D1" s="15"/>
    </row>
    <row r="2" customFormat="false" ht="15" hidden="false" customHeight="false" outlineLevel="0" collapsed="false">
      <c r="A2" s="16" t="s">
        <v>113</v>
      </c>
      <c r="B2" s="16"/>
      <c r="C2" s="16"/>
      <c r="D2" s="16"/>
    </row>
    <row r="4" customFormat="false" ht="27.75" hidden="false" customHeight="true" outlineLevel="0" collapsed="false">
      <c r="A4" s="3" t="s">
        <v>88</v>
      </c>
      <c r="B4" s="3" t="s">
        <v>114</v>
      </c>
      <c r="C4" s="3" t="s">
        <v>115</v>
      </c>
      <c r="D4" s="3" t="s">
        <v>116</v>
      </c>
    </row>
    <row r="5" customFormat="false" ht="31.5" hidden="false" customHeight="true" outlineLevel="0" collapsed="false">
      <c r="A5" s="17" t="s">
        <v>33</v>
      </c>
      <c r="B5" s="6" t="s">
        <v>117</v>
      </c>
      <c r="C5" s="6" t="s">
        <v>118</v>
      </c>
      <c r="D5" s="6" t="s">
        <v>119</v>
      </c>
    </row>
    <row r="6" customFormat="false" ht="31.5" hidden="false" customHeight="true" outlineLevel="0" collapsed="false">
      <c r="A6" s="18" t="s">
        <v>120</v>
      </c>
      <c r="B6" s="19" t="s">
        <v>121</v>
      </c>
      <c r="C6" s="19" t="s">
        <v>122</v>
      </c>
      <c r="D6" s="19" t="s">
        <v>123</v>
      </c>
    </row>
    <row r="7" customFormat="false" ht="31.5" hidden="false" customHeight="true" outlineLevel="0" collapsed="false">
      <c r="A7" s="17" t="s">
        <v>124</v>
      </c>
      <c r="B7" s="6" t="s">
        <v>125</v>
      </c>
      <c r="C7" s="6" t="s">
        <v>126</v>
      </c>
      <c r="D7" s="6" t="s">
        <v>127</v>
      </c>
    </row>
    <row r="8" customFormat="false" ht="31.5" hidden="false" customHeight="true" outlineLevel="0" collapsed="false">
      <c r="A8" s="18" t="s">
        <v>128</v>
      </c>
      <c r="B8" s="19" t="s">
        <v>129</v>
      </c>
      <c r="C8" s="19" t="s">
        <v>130</v>
      </c>
      <c r="D8" s="19" t="s">
        <v>131</v>
      </c>
    </row>
    <row r="9" customFormat="false" ht="31.5" hidden="false" customHeight="true" outlineLevel="0" collapsed="false">
      <c r="A9" s="17" t="s">
        <v>132</v>
      </c>
      <c r="B9" s="6" t="s">
        <v>133</v>
      </c>
      <c r="C9" s="6" t="s">
        <v>134</v>
      </c>
      <c r="D9" s="6" t="s">
        <v>135</v>
      </c>
    </row>
    <row r="10" customFormat="false" ht="31.5" hidden="false" customHeight="true" outlineLevel="0" collapsed="false">
      <c r="A10" s="18" t="s">
        <v>136</v>
      </c>
      <c r="B10" s="19" t="s">
        <v>137</v>
      </c>
      <c r="C10" s="19" t="s">
        <v>138</v>
      </c>
      <c r="D10" s="19" t="s">
        <v>139</v>
      </c>
    </row>
    <row r="11" customFormat="false" ht="31.5" hidden="false" customHeight="true" outlineLevel="0" collapsed="false">
      <c r="A11" s="17" t="s">
        <v>140</v>
      </c>
      <c r="B11" s="6" t="s">
        <v>141</v>
      </c>
      <c r="C11" s="6" t="s">
        <v>142</v>
      </c>
      <c r="D11" s="6" t="s">
        <v>143</v>
      </c>
    </row>
    <row r="12" customFormat="false" ht="31.5" hidden="false" customHeight="true" outlineLevel="0" collapsed="false">
      <c r="A12" s="18" t="s">
        <v>144</v>
      </c>
      <c r="B12" s="19" t="s">
        <v>145</v>
      </c>
      <c r="C12" s="19" t="s">
        <v>146</v>
      </c>
      <c r="D12" s="19" t="s">
        <v>147</v>
      </c>
    </row>
    <row r="13" customFormat="false" ht="31.5" hidden="false" customHeight="true" outlineLevel="0" collapsed="false">
      <c r="A13" s="17" t="s">
        <v>148</v>
      </c>
      <c r="B13" s="6" t="s">
        <v>149</v>
      </c>
      <c r="C13" s="6" t="s">
        <v>150</v>
      </c>
      <c r="D13" s="6" t="s">
        <v>151</v>
      </c>
    </row>
    <row r="14" customFormat="false" ht="31.5" hidden="false" customHeight="true" outlineLevel="0" collapsed="false">
      <c r="A14" s="18" t="s">
        <v>152</v>
      </c>
      <c r="B14" s="19" t="s">
        <v>153</v>
      </c>
      <c r="C14" s="19" t="s">
        <v>154</v>
      </c>
      <c r="D14" s="19" t="s">
        <v>155</v>
      </c>
    </row>
  </sheetData>
  <mergeCells count="2">
    <mergeCell ref="A1:D1"/>
    <mergeCell ref="A2:D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16"/>
    <col collapsed="false" customWidth="true" hidden="false" outlineLevel="0" max="6" min="3" style="0" width="22"/>
    <col collapsed="false" customWidth="true" hidden="false" outlineLevel="0" max="7" min="7" style="0" width="4"/>
  </cols>
  <sheetData>
    <row r="2" customFormat="false" ht="15" hidden="false" customHeight="false" outlineLevel="0" collapsed="false">
      <c r="B2" s="20" t="s">
        <v>156</v>
      </c>
      <c r="C2" s="20"/>
      <c r="D2" s="20"/>
      <c r="E2" s="20"/>
      <c r="F2" s="20"/>
    </row>
    <row r="3" customFormat="false" ht="30" hidden="false" customHeight="true" outlineLevel="0" collapsed="false">
      <c r="B3" s="15" t="s">
        <v>157</v>
      </c>
      <c r="C3" s="15"/>
      <c r="D3" s="15"/>
      <c r="E3" s="15"/>
      <c r="F3" s="15"/>
    </row>
    <row r="4" customFormat="false" ht="15" hidden="false" customHeight="true" outlineLevel="0" collapsed="false">
      <c r="B4" s="21" t="s">
        <v>158</v>
      </c>
      <c r="C4" s="21"/>
      <c r="D4" s="21"/>
      <c r="E4" s="21"/>
      <c r="F4" s="21"/>
    </row>
    <row r="6" customFormat="false" ht="21.75" hidden="false" customHeight="true" outlineLevel="0" collapsed="false">
      <c r="B6" s="22" t="s">
        <v>159</v>
      </c>
      <c r="C6" s="23" t="s">
        <v>160</v>
      </c>
      <c r="D6" s="23"/>
      <c r="E6" s="23"/>
      <c r="F6" s="23"/>
    </row>
    <row r="7" customFormat="false" ht="21.75" hidden="false" customHeight="true" outlineLevel="0" collapsed="false">
      <c r="B7" s="22" t="s">
        <v>161</v>
      </c>
      <c r="C7" s="24" t="s">
        <v>162</v>
      </c>
      <c r="D7" s="24"/>
      <c r="E7" s="24"/>
      <c r="F7" s="24"/>
    </row>
    <row r="8" customFormat="false" ht="21.75" hidden="false" customHeight="true" outlineLevel="0" collapsed="false">
      <c r="B8" s="22" t="s">
        <v>163</v>
      </c>
      <c r="C8" s="24" t="s">
        <v>164</v>
      </c>
      <c r="D8" s="24"/>
      <c r="E8" s="24"/>
      <c r="F8" s="24"/>
    </row>
    <row r="10" customFormat="false" ht="15" hidden="false" customHeight="false" outlineLevel="0" collapsed="false">
      <c r="B10" s="11" t="s">
        <v>165</v>
      </c>
      <c r="C10" s="11"/>
      <c r="D10" s="11"/>
      <c r="E10" s="11"/>
      <c r="F10" s="11"/>
    </row>
    <row r="11" customFormat="false" ht="24" hidden="false" customHeight="true" outlineLevel="0" collapsed="false">
      <c r="B11" s="25" t="s">
        <v>166</v>
      </c>
      <c r="C11" s="24" t="s">
        <v>167</v>
      </c>
      <c r="D11" s="24"/>
      <c r="E11" s="24"/>
      <c r="F11" s="24"/>
    </row>
    <row r="12" customFormat="false" ht="24" hidden="false" customHeight="true" outlineLevel="0" collapsed="false">
      <c r="B12" s="25" t="s">
        <v>168</v>
      </c>
      <c r="C12" s="24" t="s">
        <v>169</v>
      </c>
      <c r="D12" s="24"/>
      <c r="E12" s="24"/>
      <c r="F12" s="24"/>
    </row>
    <row r="13" customFormat="false" ht="24" hidden="false" customHeight="true" outlineLevel="0" collapsed="false">
      <c r="B13" s="25" t="s">
        <v>170</v>
      </c>
      <c r="C13" s="24" t="s">
        <v>171</v>
      </c>
      <c r="D13" s="24"/>
      <c r="E13" s="24"/>
      <c r="F13" s="24"/>
    </row>
    <row r="14" customFormat="false" ht="24" hidden="false" customHeight="true" outlineLevel="0" collapsed="false">
      <c r="B14" s="25" t="s">
        <v>172</v>
      </c>
      <c r="C14" s="24" t="s">
        <v>173</v>
      </c>
      <c r="D14" s="24"/>
      <c r="E14" s="24"/>
      <c r="F14" s="24"/>
    </row>
    <row r="15" customFormat="false" ht="24" hidden="false" customHeight="true" outlineLevel="0" collapsed="false">
      <c r="B15" s="25" t="s">
        <v>174</v>
      </c>
      <c r="C15" s="24" t="s">
        <v>175</v>
      </c>
      <c r="D15" s="24"/>
      <c r="E15" s="24"/>
      <c r="F15" s="24"/>
    </row>
    <row r="16" customFormat="false" ht="24" hidden="false" customHeight="true" outlineLevel="0" collapsed="false">
      <c r="B16" s="25" t="s">
        <v>176</v>
      </c>
      <c r="C16" s="24" t="s">
        <v>177</v>
      </c>
      <c r="D16" s="24"/>
      <c r="E16" s="24"/>
      <c r="F16" s="24"/>
    </row>
    <row r="17" customFormat="false" ht="24" hidden="false" customHeight="true" outlineLevel="0" collapsed="false">
      <c r="B17" s="25" t="s">
        <v>178</v>
      </c>
      <c r="C17" s="24" t="s">
        <v>179</v>
      </c>
      <c r="D17" s="24"/>
      <c r="E17" s="24"/>
      <c r="F17" s="24"/>
    </row>
    <row r="19" customFormat="false" ht="15" hidden="false" customHeight="false" outlineLevel="0" collapsed="false">
      <c r="B19" s="11" t="s">
        <v>180</v>
      </c>
      <c r="C19" s="11"/>
      <c r="D19" s="11"/>
      <c r="E19" s="11"/>
      <c r="F19" s="11"/>
    </row>
    <row r="20" customFormat="false" ht="19.5" hidden="false" customHeight="true" outlineLevel="0" collapsed="false">
      <c r="B20" s="26" t="s">
        <v>181</v>
      </c>
      <c r="C20" s="26"/>
      <c r="D20" s="26"/>
      <c r="E20" s="26"/>
      <c r="F20" s="26"/>
    </row>
    <row r="21" customFormat="false" ht="19.5" hidden="false" customHeight="true" outlineLevel="0" collapsed="false">
      <c r="B21" s="26" t="s">
        <v>182</v>
      </c>
      <c r="C21" s="26"/>
      <c r="D21" s="26"/>
      <c r="E21" s="26"/>
      <c r="F21" s="26"/>
    </row>
    <row r="22" customFormat="false" ht="19.5" hidden="false" customHeight="true" outlineLevel="0" collapsed="false">
      <c r="B22" s="26" t="s">
        <v>183</v>
      </c>
      <c r="C22" s="26"/>
      <c r="D22" s="26"/>
      <c r="E22" s="26"/>
      <c r="F22" s="26"/>
    </row>
    <row r="23" customFormat="false" ht="19.5" hidden="false" customHeight="true" outlineLevel="0" collapsed="false">
      <c r="B23" s="26" t="s">
        <v>184</v>
      </c>
      <c r="C23" s="26"/>
      <c r="D23" s="26"/>
      <c r="E23" s="26"/>
      <c r="F23" s="26"/>
    </row>
    <row r="24" customFormat="false" ht="19.5" hidden="false" customHeight="true" outlineLevel="0" collapsed="false">
      <c r="B24" s="26" t="s">
        <v>185</v>
      </c>
      <c r="C24" s="26"/>
      <c r="D24" s="26"/>
      <c r="E24" s="26"/>
      <c r="F24" s="26"/>
    </row>
    <row r="26" customFormat="false" ht="15" hidden="false" customHeight="false" outlineLevel="0" collapsed="false">
      <c r="B26" s="27" t="s">
        <v>186</v>
      </c>
      <c r="C26" s="27"/>
      <c r="D26" s="27"/>
      <c r="E26" s="27"/>
      <c r="F26" s="27"/>
    </row>
    <row r="27" customFormat="false" ht="49.5" hidden="false" customHeight="true" outlineLevel="0" collapsed="false">
      <c r="B27" s="28" t="s">
        <v>187</v>
      </c>
      <c r="C27" s="28"/>
      <c r="D27" s="28"/>
      <c r="E27" s="28"/>
      <c r="F27" s="28"/>
    </row>
    <row r="28" customFormat="false" ht="15" hidden="false" customHeight="false" outlineLevel="0" collapsed="false">
      <c r="B28" s="28"/>
      <c r="C28" s="28"/>
      <c r="D28" s="28"/>
      <c r="E28" s="28"/>
      <c r="F28" s="28"/>
    </row>
    <row r="29" customFormat="false" ht="15" hidden="false" customHeight="false" outlineLevel="0" collapsed="false">
      <c r="B29" s="28"/>
      <c r="C29" s="28"/>
      <c r="D29" s="28"/>
      <c r="E29" s="28"/>
      <c r="F29" s="28"/>
    </row>
    <row r="30" customFormat="false" ht="15" hidden="false" customHeight="false" outlineLevel="0" collapsed="false">
      <c r="B30" s="28"/>
      <c r="C30" s="28"/>
      <c r="D30" s="28"/>
      <c r="E30" s="28"/>
      <c r="F30" s="28"/>
    </row>
  </sheetData>
  <mergeCells count="22">
    <mergeCell ref="B2:F2"/>
    <mergeCell ref="B3:F3"/>
    <mergeCell ref="B4:F4"/>
    <mergeCell ref="C6:F6"/>
    <mergeCell ref="C7:F7"/>
    <mergeCell ref="C8:F8"/>
    <mergeCell ref="B10:F10"/>
    <mergeCell ref="C11:F11"/>
    <mergeCell ref="C12:F12"/>
    <mergeCell ref="C13:F13"/>
    <mergeCell ref="C14:F14"/>
    <mergeCell ref="C15:F15"/>
    <mergeCell ref="C16:F16"/>
    <mergeCell ref="C17:F17"/>
    <mergeCell ref="B19:F19"/>
    <mergeCell ref="B20:F20"/>
    <mergeCell ref="B21:F21"/>
    <mergeCell ref="B22:F22"/>
    <mergeCell ref="B23:F23"/>
    <mergeCell ref="B24:F24"/>
    <mergeCell ref="B26:F26"/>
    <mergeCell ref="B27:F3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2026-05-25T06:29:22Z</dcterms:created>
  <dc:creator>openpyxl</dc:creator>
  <dc:description/>
  <dc:language>en-US</dc:language>
  <cp:lastModifiedBy/>
  <dcterms:modified xsi:type="dcterms:W3CDTF">2026-05-25T06:29:22Z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