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対応管理一覧" sheetId="1" state="visible" r:id="rId3"/>
    <sheet name="2.タスク管理" sheetId="2" state="visible" r:id="rId4"/>
    <sheet name="3.部署確認一覧" sheetId="3" state="visible" r:id="rId5"/>
    <sheet name="4.規程改定管理" sheetId="4" state="visible" r:id="rId6"/>
    <sheet name="5.周知・研修管理" sheetId="5" state="visible" r:id="rId7"/>
    <sheet name="6.外部専門家確認" sheetId="6" state="visible" r:id="rId8"/>
    <sheet name="7.対応履歴" sheetId="7" state="visible" r:id="rId9"/>
    <sheet name="8.ステータス一覧" sheetId="8" state="visible" r:id="rId10"/>
    <sheet name="使い方" sheetId="9" state="visible" r:id="rId11"/>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<sst xmlns="http://schemas.openxmlformats.org/spreadsheetml/2006/main" count="260" uniqueCount="215">
  <si>
    <t xml:space="preserve">対応管理一覧</t>
  </si>
  <si>
    <t xml:space="preserve">案件単位のステータス・期限・担当をひと目で把握するメインダッシュボード。</t>
  </si>
  <si>
    <r>
      <rPr>
        <b val="true"/>
        <sz val="10"/>
        <color rgb="FFFFFFFF"/>
        <rFont val="Noto Sans CJK SC"/>
        <family val="2"/>
      </rPr>
      <t xml:space="preserve">案件</t>
    </r>
    <r>
      <rPr>
        <b val="true"/>
        <sz val="10"/>
        <color rgb="FFFFFFFF"/>
        <rFont val="游ゴシック"/>
        <family val="0"/>
        <charset val="1"/>
      </rPr>
      <t xml:space="preserve">ID</t>
    </r>
  </si>
  <si>
    <t xml:space="preserve">法令名・制度名</t>
  </si>
  <si>
    <t xml:space="preserve">公表元</t>
  </si>
  <si>
    <t xml:space="preserve">公表日</t>
  </si>
  <si>
    <t xml:space="preserve">施行日</t>
  </si>
  <si>
    <t xml:space="preserve">対応区分</t>
  </si>
  <si>
    <t xml:space="preserve">担当部署</t>
  </si>
  <si>
    <t xml:space="preserve">担当者</t>
  </si>
  <si>
    <t xml:space="preserve">対応期限</t>
  </si>
  <si>
    <t xml:space="preserve">対応ステータス</t>
  </si>
  <si>
    <t xml:space="preserve">進捗率</t>
  </si>
  <si>
    <r>
      <rPr>
        <b val="true"/>
        <sz val="10"/>
        <color rgb="FFFFFFFF"/>
        <rFont val="Noto Sans CJK SC"/>
        <family val="2"/>
      </rPr>
      <t xml:space="preserve">優先度</t>
    </r>
    <r>
      <rPr>
        <b val="true"/>
        <sz val="10"/>
        <color rgb="FFFFFFFF"/>
        <rFont val="游ゴシック"/>
        <family val="0"/>
        <charset val="1"/>
      </rPr>
      <t xml:space="preserve">(</t>
    </r>
    <r>
      <rPr>
        <b val="true"/>
        <sz val="10"/>
        <color rgb="FFFFFFFF"/>
        <rFont val="Noto Sans CJK SC"/>
        <family val="2"/>
      </rPr>
      <t xml:space="preserve">自動</t>
    </r>
    <r>
      <rPr>
        <b val="true"/>
        <sz val="10"/>
        <color rgb="FFFFFFFF"/>
        <rFont val="游ゴシック"/>
        <family val="0"/>
        <charset val="1"/>
      </rPr>
      <t xml:space="preserve">)</t>
    </r>
  </si>
  <si>
    <t xml:space="preserve">完了予定日</t>
  </si>
  <si>
    <t xml:space="preserve">完了日</t>
  </si>
  <si>
    <t xml:space="preserve">備考</t>
  </si>
  <si>
    <r>
      <rPr>
        <b val="true"/>
        <sz val="10"/>
        <color rgb="FFFFFFFF"/>
        <rFont val="Noto Sans CJK SC"/>
        <family val="2"/>
      </rPr>
      <t xml:space="preserve">期限まで</t>
    </r>
    <r>
      <rPr>
        <b val="true"/>
        <sz val="10"/>
        <color rgb="FFFFFFFF"/>
        <rFont val="游ゴシック"/>
        <family val="0"/>
        <charset val="1"/>
      </rPr>
      <t xml:space="preserve">(</t>
    </r>
    <r>
      <rPr>
        <b val="true"/>
        <sz val="10"/>
        <color rgb="FFFFFFFF"/>
        <rFont val="Noto Sans CJK SC"/>
        <family val="2"/>
      </rPr>
      <t xml:space="preserve">日数</t>
    </r>
    <r>
      <rPr>
        <b val="true"/>
        <sz val="10"/>
        <color rgb="FFFFFFFF"/>
        <rFont val="游ゴシック"/>
        <family val="0"/>
        <charset val="1"/>
      </rPr>
      <t xml:space="preserve">)</t>
    </r>
  </si>
  <si>
    <t xml:space="preserve">期限超過判定</t>
  </si>
  <si>
    <t xml:space="preserve">2026-LR-001</t>
  </si>
  <si>
    <t xml:space="preserve">フリーランス法</t>
  </si>
  <si>
    <t xml:space="preserve">公取委、厚労省</t>
  </si>
  <si>
    <t xml:space="preserve">要対応</t>
  </si>
  <si>
    <t xml:space="preserve">法務</t>
  </si>
  <si>
    <t xml:space="preserve">担当者名</t>
  </si>
  <si>
    <t xml:space="preserve">規程改定中</t>
  </si>
  <si>
    <t xml:space="preserve">■ サマリー</t>
  </si>
  <si>
    <t xml:space="preserve">登録件数</t>
  </si>
  <si>
    <t xml:space="preserve">未対応件数</t>
  </si>
  <si>
    <t xml:space="preserve">期限超過件数</t>
  </si>
  <si>
    <t xml:space="preserve">優先度「高」件数</t>
  </si>
  <si>
    <t xml:space="preserve">対応完了率</t>
  </si>
  <si>
    <t xml:space="preserve">タスク管理</t>
  </si>
  <si>
    <t xml:space="preserve">案件をタスク単位に分解。期限超過・遅延を可視化。</t>
  </si>
  <si>
    <r>
      <rPr>
        <b val="true"/>
        <sz val="10"/>
        <color rgb="FFFFFFFF"/>
        <rFont val="Noto Sans CJK SC"/>
        <family val="2"/>
      </rPr>
      <t xml:space="preserve">タスク</t>
    </r>
    <r>
      <rPr>
        <b val="true"/>
        <sz val="10"/>
        <color rgb="FFFFFFFF"/>
        <rFont val="游ゴシック"/>
        <family val="0"/>
        <charset val="1"/>
      </rPr>
      <t xml:space="preserve">ID</t>
    </r>
  </si>
  <si>
    <t xml:space="preserve">タスク種別</t>
  </si>
  <si>
    <t xml:space="preserve">タスク名</t>
  </si>
  <si>
    <t xml:space="preserve">開始予定日</t>
  </si>
  <si>
    <t xml:space="preserve">実完了日</t>
  </si>
  <si>
    <t xml:space="preserve">ステータス</t>
  </si>
  <si>
    <t xml:space="preserve">関連資料</t>
  </si>
  <si>
    <t xml:space="preserve">遅延判定</t>
  </si>
  <si>
    <t xml:space="preserve">T-001</t>
  </si>
  <si>
    <t xml:space="preserve">規程改定</t>
  </si>
  <si>
    <t xml:space="preserve">就業規則◯条改定案作成</t>
  </si>
  <si>
    <t xml:space="preserve">人事</t>
  </si>
  <si>
    <t xml:space="preserve">着手中</t>
  </si>
  <si>
    <r>
      <rPr>
        <sz val="10"/>
        <color rgb="FF1E293B"/>
        <rFont val="Noto Sans CJK SC"/>
        <family val="2"/>
      </rPr>
      <t xml:space="preserve">改定案</t>
    </r>
    <r>
      <rPr>
        <sz val="10"/>
        <color rgb="FF1E293B"/>
        <rFont val="游ゴシック"/>
        <family val="0"/>
        <charset val="1"/>
      </rPr>
      <t xml:space="preserve">v1.docx</t>
    </r>
  </si>
  <si>
    <t xml:space="preserve">登録タスク数</t>
  </si>
  <si>
    <t xml:space="preserve">未完了タスク数</t>
  </si>
  <si>
    <t xml:space="preserve">遅延タスク数</t>
  </si>
  <si>
    <t xml:space="preserve">タスク完了率</t>
  </si>
  <si>
    <t xml:space="preserve">部署確認一覧</t>
  </si>
  <si>
    <t xml:space="preserve">関係部署への確認依頼と回答状況を案件横断で管理。</t>
  </si>
  <si>
    <r>
      <rPr>
        <b val="true"/>
        <sz val="10"/>
        <color rgb="FFFFFFFF"/>
        <rFont val="Noto Sans CJK SC"/>
        <family val="2"/>
      </rPr>
      <t xml:space="preserve">確認</t>
    </r>
    <r>
      <rPr>
        <b val="true"/>
        <sz val="10"/>
        <color rgb="FFFFFFFF"/>
        <rFont val="游ゴシック"/>
        <family val="0"/>
        <charset val="1"/>
      </rPr>
      <t xml:space="preserve">ID</t>
    </r>
  </si>
  <si>
    <t xml:space="preserve">確認先部署</t>
  </si>
  <si>
    <t xml:space="preserve">確認内容</t>
  </si>
  <si>
    <t xml:space="preserve">依頼日</t>
  </si>
  <si>
    <t xml:space="preserve">回答期限</t>
  </si>
  <si>
    <r>
      <rPr>
        <b val="true"/>
        <sz val="10"/>
        <color rgb="FFFFFFFF"/>
        <rFont val="Noto Sans CJK SC"/>
        <family val="2"/>
      </rPr>
      <t xml:space="preserve">担当者</t>
    </r>
    <r>
      <rPr>
        <b val="true"/>
        <sz val="10"/>
        <color rgb="FFFFFFFF"/>
        <rFont val="游ゴシック"/>
        <family val="0"/>
        <charset val="1"/>
      </rPr>
      <t xml:space="preserve">(</t>
    </r>
    <r>
      <rPr>
        <b val="true"/>
        <sz val="10"/>
        <color rgb="FFFFFFFF"/>
        <rFont val="Noto Sans CJK SC"/>
        <family val="2"/>
      </rPr>
      <t xml:space="preserve">依頼元</t>
    </r>
    <r>
      <rPr>
        <b val="true"/>
        <sz val="10"/>
        <color rgb="FFFFFFFF"/>
        <rFont val="游ゴシック"/>
        <family val="0"/>
        <charset val="1"/>
      </rPr>
      <t xml:space="preserve">)</t>
    </r>
  </si>
  <si>
    <r>
      <rPr>
        <b val="true"/>
        <sz val="10"/>
        <color rgb="FFFFFFFF"/>
        <rFont val="Noto Sans CJK SC"/>
        <family val="2"/>
      </rPr>
      <t xml:space="preserve">担当者</t>
    </r>
    <r>
      <rPr>
        <b val="true"/>
        <sz val="10"/>
        <color rgb="FFFFFFFF"/>
        <rFont val="游ゴシック"/>
        <family val="0"/>
        <charset val="1"/>
      </rPr>
      <t xml:space="preserve">(</t>
    </r>
    <r>
      <rPr>
        <b val="true"/>
        <sz val="10"/>
        <color rgb="FFFFFFFF"/>
        <rFont val="Noto Sans CJK SC"/>
        <family val="2"/>
      </rPr>
      <t xml:space="preserve">回答側</t>
    </r>
    <r>
      <rPr>
        <b val="true"/>
        <sz val="10"/>
        <color rgb="FFFFFFFF"/>
        <rFont val="游ゴシック"/>
        <family val="0"/>
        <charset val="1"/>
      </rPr>
      <t xml:space="preserve">)</t>
    </r>
  </si>
  <si>
    <t xml:space="preserve">回答受領日</t>
  </si>
  <si>
    <t xml:space="preserve">回答内容</t>
  </si>
  <si>
    <t xml:space="preserve">確認ステータス</t>
  </si>
  <si>
    <t xml:space="preserve">C-001</t>
  </si>
  <si>
    <t xml:space="preserve">就業規則改定要否</t>
  </si>
  <si>
    <t xml:space="preserve">法務担当者名</t>
  </si>
  <si>
    <t xml:space="preserve">人事担当者名</t>
  </si>
  <si>
    <t xml:space="preserve">改定要、◯条</t>
  </si>
  <si>
    <t xml:space="preserve">回答受領</t>
  </si>
  <si>
    <t xml:space="preserve">部署回答待ち件数</t>
  </si>
  <si>
    <t xml:space="preserve">規程改定管理</t>
  </si>
  <si>
    <t xml:space="preserve">影響する規程ごとに、案作成→レビュー→承認→施行を管理。</t>
  </si>
  <si>
    <r>
      <rPr>
        <b val="true"/>
        <sz val="10"/>
        <color rgb="FFFFFFFF"/>
        <rFont val="Noto Sans CJK SC"/>
        <family val="2"/>
      </rPr>
      <t xml:space="preserve">規程改定</t>
    </r>
    <r>
      <rPr>
        <b val="true"/>
        <sz val="10"/>
        <color rgb="FFFFFFFF"/>
        <rFont val="游ゴシック"/>
        <family val="0"/>
        <charset val="1"/>
      </rPr>
      <t xml:space="preserve">ID</t>
    </r>
  </si>
  <si>
    <t xml:space="preserve">規程名</t>
  </si>
  <si>
    <t xml:space="preserve">改定対象条項</t>
  </si>
  <si>
    <t xml:space="preserve">改定理由</t>
  </si>
  <si>
    <t xml:space="preserve">改定案作成担当</t>
  </si>
  <si>
    <t xml:space="preserve">改定案作成期限</t>
  </si>
  <si>
    <t xml:space="preserve">改定案完了日</t>
  </si>
  <si>
    <t xml:space="preserve">レビュー担当</t>
  </si>
  <si>
    <t xml:space="preserve">レビュー完了日</t>
  </si>
  <si>
    <t xml:space="preserve">承認手続</t>
  </si>
  <si>
    <t xml:space="preserve">承認完了日</t>
  </si>
  <si>
    <t xml:space="preserve">案件作成遅延</t>
  </si>
  <si>
    <t xml:space="preserve">R-001</t>
  </si>
  <si>
    <t xml:space="preserve">就業規則</t>
  </si>
  <si>
    <t xml:space="preserve">第◯条◯項</t>
  </si>
  <si>
    <t xml:space="preserve">法改正による義務化</t>
  </si>
  <si>
    <t xml:space="preserve">部門長承認</t>
  </si>
  <si>
    <t xml:space="preserve">作成中</t>
  </si>
  <si>
    <r>
      <rPr>
        <b val="true"/>
        <sz val="10"/>
        <color rgb="FF1E293B"/>
        <rFont val="Noto Sans CJK SC"/>
        <family val="2"/>
      </rPr>
      <t xml:space="preserve">規程改定進捗率</t>
    </r>
    <r>
      <rPr>
        <b val="true"/>
        <sz val="10"/>
        <color rgb="FF1E293B"/>
        <rFont val="游ゴシック"/>
        <family val="0"/>
        <charset val="1"/>
      </rPr>
      <t xml:space="preserve">(</t>
    </r>
    <r>
      <rPr>
        <b val="true"/>
        <sz val="10"/>
        <color rgb="FF1E293B"/>
        <rFont val="Noto Sans CJK SC"/>
        <family val="2"/>
      </rPr>
      <t xml:space="preserve">施行済</t>
    </r>
    <r>
      <rPr>
        <b val="true"/>
        <sz val="10"/>
        <color rgb="FF1E293B"/>
        <rFont val="游ゴシック"/>
        <family val="0"/>
        <charset val="1"/>
      </rPr>
      <t xml:space="preserve">)</t>
    </r>
  </si>
  <si>
    <t xml:space="preserve">周知・研修管理</t>
  </si>
  <si>
    <r>
      <rPr>
        <sz val="10"/>
        <color rgb="FF475569"/>
        <rFont val="Noto Sans CJK SC"/>
        <family val="2"/>
      </rPr>
      <t xml:space="preserve">社内メール・</t>
    </r>
    <r>
      <rPr>
        <sz val="10"/>
        <color rgb="FF475569"/>
        <rFont val="游ゴシック"/>
        <family val="0"/>
        <charset val="1"/>
      </rPr>
      <t xml:space="preserve">FAQ</t>
    </r>
    <r>
      <rPr>
        <sz val="10"/>
        <color rgb="FF475569"/>
        <rFont val="Noto Sans CJK SC"/>
        <family val="2"/>
      </rPr>
      <t xml:space="preserve">・研修・チェックリスト更新の計画と実施。</t>
    </r>
  </si>
  <si>
    <r>
      <rPr>
        <b val="true"/>
        <sz val="10"/>
        <color rgb="FFFFFFFF"/>
        <rFont val="Noto Sans CJK SC"/>
        <family val="2"/>
      </rPr>
      <t xml:space="preserve">周知</t>
    </r>
    <r>
      <rPr>
        <b val="true"/>
        <sz val="10"/>
        <color rgb="FFFFFFFF"/>
        <rFont val="游ゴシック"/>
        <family val="0"/>
        <charset val="1"/>
      </rPr>
      <t xml:space="preserve">ID</t>
    </r>
  </si>
  <si>
    <t xml:space="preserve">種別</t>
  </si>
  <si>
    <t xml:space="preserve">対象範囲</t>
  </si>
  <si>
    <t xml:space="preserve">媒体</t>
  </si>
  <si>
    <t xml:space="preserve">配信予定日</t>
  </si>
  <si>
    <t xml:space="preserve">配信実施日</t>
  </si>
  <si>
    <t xml:space="preserve">受講者数</t>
  </si>
  <si>
    <t xml:space="preserve">完了確認方法</t>
  </si>
  <si>
    <t xml:space="preserve">配信遅延判定</t>
  </si>
  <si>
    <t xml:space="preserve">A-001</t>
  </si>
  <si>
    <t xml:space="preserve">社内メール</t>
  </si>
  <si>
    <t xml:space="preserve">全社</t>
  </si>
  <si>
    <t xml:space="preserve">メール</t>
  </si>
  <si>
    <t xml:space="preserve">コンプライアンス</t>
  </si>
  <si>
    <t xml:space="preserve">開封率、出席記録 等</t>
  </si>
  <si>
    <t xml:space="preserve">準備中</t>
  </si>
  <si>
    <t xml:space="preserve">周知完了率</t>
  </si>
  <si>
    <t xml:space="preserve">外部専門家確認</t>
  </si>
  <si>
    <t xml:space="preserve">弁護士・社労士・税理士等への確認依頼と回答を管理。</t>
  </si>
  <si>
    <t xml:space="preserve">依頼先</t>
  </si>
  <si>
    <t xml:space="preserve">依頼分野</t>
  </si>
  <si>
    <t xml:space="preserve">依頼内容</t>
  </si>
  <si>
    <t xml:space="preserve">回答要旨</t>
  </si>
  <si>
    <t xml:space="preserve">反映方針</t>
  </si>
  <si>
    <t xml:space="preserve">費用見込</t>
  </si>
  <si>
    <t xml:space="preserve">回答遅延判定</t>
  </si>
  <si>
    <t xml:space="preserve">E-001</t>
  </si>
  <si>
    <r>
      <rPr>
        <sz val="10"/>
        <color rgb="FF1E293B"/>
        <rFont val="Noto Sans CJK SC"/>
        <family val="2"/>
      </rPr>
      <t xml:space="preserve">顧問弁護士</t>
    </r>
    <r>
      <rPr>
        <sz val="10"/>
        <color rgb="FF1E293B"/>
        <rFont val="游ゴシック"/>
        <family val="0"/>
        <charset val="1"/>
      </rPr>
      <t xml:space="preserve">A</t>
    </r>
  </si>
  <si>
    <t xml:space="preserve">労働法</t>
  </si>
  <si>
    <t xml:space="preserve">改定案の妥当性確認</t>
  </si>
  <si>
    <t xml:space="preserve">依頼中</t>
  </si>
  <si>
    <t xml:space="preserve">対応履歴</t>
  </si>
  <si>
    <t xml:space="preserve">案件単位の出来事を時系列で記録。監査・引継ぎ時の資料として活用。</t>
  </si>
  <si>
    <r>
      <rPr>
        <b val="true"/>
        <sz val="10"/>
        <color rgb="FFFFFFFF"/>
        <rFont val="Noto Sans CJK SC"/>
        <family val="2"/>
      </rPr>
      <t xml:space="preserve">履歴</t>
    </r>
    <r>
      <rPr>
        <b val="true"/>
        <sz val="10"/>
        <color rgb="FFFFFFFF"/>
        <rFont val="游ゴシック"/>
        <family val="0"/>
        <charset val="1"/>
      </rPr>
      <t xml:space="preserve">ID</t>
    </r>
  </si>
  <si>
    <t xml:space="preserve">日付</t>
  </si>
  <si>
    <t xml:space="preserve">区分</t>
  </si>
  <si>
    <t xml:space="preserve">内容</t>
  </si>
  <si>
    <t xml:space="preserve">H-001</t>
  </si>
  <si>
    <t xml:space="preserve">依頼</t>
  </si>
  <si>
    <t xml:space="preserve">人事部に就業規則改定要否を確認依頼</t>
  </si>
  <si>
    <t xml:space="preserve">依頼メール件名</t>
  </si>
  <si>
    <r>
      <rPr>
        <b val="true"/>
        <sz val="18"/>
        <color rgb="FF1A2B4A"/>
        <rFont val="Noto Sans CJK SC"/>
        <family val="2"/>
      </rPr>
      <t xml:space="preserve">ステータス一覧</t>
    </r>
    <r>
      <rPr>
        <b val="true"/>
        <sz val="18"/>
        <color rgb="FF1A2B4A"/>
        <rFont val="游ゴシック"/>
        <family val="0"/>
        <charset val="1"/>
      </rPr>
      <t xml:space="preserve">(</t>
    </r>
    <r>
      <rPr>
        <b val="true"/>
        <sz val="18"/>
        <color rgb="FF1A2B4A"/>
        <rFont val="Noto Sans CJK SC"/>
        <family val="2"/>
      </rPr>
      <t xml:space="preserve">マスタ</t>
    </r>
    <r>
      <rPr>
        <b val="true"/>
        <sz val="18"/>
        <color rgb="FF1A2B4A"/>
        <rFont val="游ゴシック"/>
        <family val="0"/>
        <charset val="1"/>
      </rPr>
      <t xml:space="preserve">)</t>
    </r>
  </si>
  <si>
    <t xml:space="preserve">本ファイルで使用するステータスの定義。プルダウン一覧の参考として使用。</t>
  </si>
  <si>
    <t xml:space="preserve">意味</t>
  </si>
  <si>
    <t xml:space="preserve">次に行うこと</t>
  </si>
  <si>
    <t xml:space="preserve">記録しておくべきこと</t>
  </si>
  <si>
    <t xml:space="preserve">未確認</t>
  </si>
  <si>
    <t xml:space="preserve">情報受領のみ</t>
  </si>
  <si>
    <t xml:space="preserve">初動チェック実施</t>
  </si>
  <si>
    <t xml:space="preserve">受領日、情報源</t>
  </si>
  <si>
    <t xml:space="preserve">一次確認中</t>
  </si>
  <si>
    <t xml:space="preserve">自社該当性等を確認中</t>
  </si>
  <si>
    <t xml:space="preserve">整理シート記入</t>
  </si>
  <si>
    <t xml:space="preserve">確認担当、確認開始日</t>
  </si>
  <si>
    <t xml:space="preserve">対応不要</t>
  </si>
  <si>
    <t xml:space="preserve">自社事業に影響なし</t>
  </si>
  <si>
    <t xml:space="preserve">判断理由保管、クローズ</t>
  </si>
  <si>
    <t xml:space="preserve">判断理由、判断者、判断日</t>
  </si>
  <si>
    <t xml:space="preserve">部署確認中</t>
  </si>
  <si>
    <t xml:space="preserve">関係部署に確認依頼中</t>
  </si>
  <si>
    <t xml:space="preserve">回答受領、リマインド</t>
  </si>
  <si>
    <t xml:space="preserve">依頼日、依頼先、回答期限</t>
  </si>
  <si>
    <t xml:space="preserve">規程改定作業中</t>
  </si>
  <si>
    <t xml:space="preserve">改定案レビュー、承認</t>
  </si>
  <si>
    <t xml:space="preserve">対象規程、改定箇所、施行予定日</t>
  </si>
  <si>
    <t xml:space="preserve">契約書雛形修正中</t>
  </si>
  <si>
    <t xml:space="preserve">雛形改訂作業中</t>
  </si>
  <si>
    <t xml:space="preserve">改訂版レビュー、承認</t>
  </si>
  <si>
    <t xml:space="preserve">雛形名、改訂版、適用開始日</t>
  </si>
  <si>
    <t xml:space="preserve">社内周知準備中</t>
  </si>
  <si>
    <r>
      <rPr>
        <sz val="10"/>
        <color rgb="FF1E293B"/>
        <rFont val="Noto Sans CJK SC"/>
        <family val="2"/>
      </rPr>
      <t xml:space="preserve">周知文・</t>
    </r>
    <r>
      <rPr>
        <sz val="10"/>
        <color rgb="FF1E293B"/>
        <rFont val="游ゴシック"/>
        <family val="0"/>
        <charset val="1"/>
      </rPr>
      <t xml:space="preserve">FAQ</t>
    </r>
    <r>
      <rPr>
        <sz val="10"/>
        <color rgb="FF1E293B"/>
        <rFont val="Noto Sans CJK SC"/>
        <family val="2"/>
      </rPr>
      <t xml:space="preserve">等準備中</t>
    </r>
  </si>
  <si>
    <t xml:space="preserve">関係部署確認、配信調整</t>
  </si>
  <si>
    <t xml:space="preserve">対象範囲、媒体、配信日</t>
  </si>
  <si>
    <t xml:space="preserve">外部専門家確認中</t>
  </si>
  <si>
    <t xml:space="preserve">顧問弁護士等への確認中</t>
  </si>
  <si>
    <t xml:space="preserve">回答受領、社内反映</t>
  </si>
  <si>
    <t xml:space="preserve">依頼日、依頼内容、回答予定</t>
  </si>
  <si>
    <t xml:space="preserve">対応完了</t>
  </si>
  <si>
    <t xml:space="preserve">すべて反映済み</t>
  </si>
  <si>
    <t xml:space="preserve">履歴最終確認、保管</t>
  </si>
  <si>
    <t xml:space="preserve">完了日、対応内容、根拠資料</t>
  </si>
  <si>
    <t xml:space="preserve">継続ウォッチ</t>
  </si>
  <si>
    <t xml:space="preserve">確定前情報・ガイドライン待ち</t>
  </si>
  <si>
    <t xml:space="preserve">次回確認日に再確認</t>
  </si>
  <si>
    <t xml:space="preserve">次回確認日、情報源、理由</t>
  </si>
  <si>
    <r>
      <rPr>
        <b val="true"/>
        <sz val="9"/>
        <color rgb="FFB45309"/>
        <rFont val="游ゴシック"/>
        <family val="0"/>
        <charset val="1"/>
      </rPr>
      <t xml:space="preserve">LEGAL GPT TEMPLATE</t>
    </r>
    <r>
      <rPr>
        <b val="true"/>
        <sz val="9"/>
        <color rgb="FFB45309"/>
        <rFont val="Noto Sans CJK SC"/>
        <family val="2"/>
      </rPr>
      <t xml:space="preserve">｜法務実務管理</t>
    </r>
    <r>
      <rPr>
        <b val="true"/>
        <sz val="9"/>
        <color rgb="FFB45309"/>
        <rFont val="游ゴシック"/>
        <family val="0"/>
        <charset val="1"/>
      </rPr>
      <t xml:space="preserve">20</t>
    </r>
    <r>
      <rPr>
        <b val="true"/>
        <sz val="9"/>
        <color rgb="FFB45309"/>
        <rFont val="Noto Sans CJK SC"/>
        <family val="2"/>
      </rPr>
      <t xml:space="preserve">講 第</t>
    </r>
    <r>
      <rPr>
        <b val="true"/>
        <sz val="9"/>
        <color rgb="FFB45309"/>
        <rFont val="游ゴシック"/>
        <family val="0"/>
        <charset val="1"/>
      </rPr>
      <t xml:space="preserve">11</t>
    </r>
    <r>
      <rPr>
        <b val="true"/>
        <sz val="9"/>
        <color rgb="FFB45309"/>
        <rFont val="Noto Sans CJK SC"/>
        <family val="2"/>
      </rPr>
      <t xml:space="preserve">話</t>
    </r>
  </si>
  <si>
    <t xml:space="preserve">法改正対応管理表</t>
  </si>
  <si>
    <r>
      <rPr>
        <sz val="10"/>
        <color rgb="FF475569"/>
        <rFont val="Noto Sans CJK SC"/>
        <family val="2"/>
      </rPr>
      <t xml:space="preserve">対応要否を判断した後の、規程改定・契約書修正・社内周知・研修・外部専門家確認等のタスクを管理する</t>
    </r>
    <r>
      <rPr>
        <sz val="10"/>
        <color rgb="FF475569"/>
        <rFont val="游ゴシック"/>
        <family val="0"/>
        <charset val="1"/>
      </rPr>
      <t xml:space="preserve">Excel</t>
    </r>
    <r>
      <rPr>
        <sz val="10"/>
        <color rgb="FF475569"/>
        <rFont val="Noto Sans CJK SC"/>
        <family val="2"/>
      </rPr>
      <t xml:space="preserve">テンプレート。</t>
    </r>
  </si>
  <si>
    <t xml:space="preserve">発行</t>
  </si>
  <si>
    <r>
      <rPr>
        <sz val="10"/>
        <color rgb="FF1E293B"/>
        <rFont val="游ゴシック"/>
        <family val="0"/>
        <charset val="1"/>
      </rPr>
      <t xml:space="preserve">Legal GPT</t>
    </r>
    <r>
      <rPr>
        <sz val="10"/>
        <color rgb="FF1E293B"/>
        <rFont val="Noto Sans CJK SC"/>
        <family val="2"/>
      </rPr>
      <t xml:space="preserve">｜</t>
    </r>
    <r>
      <rPr>
        <sz val="10"/>
        <color rgb="FF1E293B"/>
        <rFont val="游ゴシック"/>
        <family val="0"/>
        <charset val="1"/>
      </rPr>
      <t xml:space="preserve">https://legal-gpt.com/</t>
    </r>
  </si>
  <si>
    <t xml:space="preserve">シリーズ</t>
  </si>
  <si>
    <r>
      <rPr>
        <sz val="10"/>
        <color rgb="FF1E293B"/>
        <rFont val="Noto Sans CJK SC"/>
        <family val="2"/>
      </rPr>
      <t xml:space="preserve">無料テンプレートで整える 法務実務管理</t>
    </r>
    <r>
      <rPr>
        <sz val="10"/>
        <color rgb="FF1E293B"/>
        <rFont val="游ゴシック"/>
        <family val="0"/>
        <charset val="1"/>
      </rPr>
      <t xml:space="preserve">20</t>
    </r>
    <r>
      <rPr>
        <sz val="10"/>
        <color rgb="FF1E293B"/>
        <rFont val="Noto Sans CJK SC"/>
        <family val="2"/>
      </rPr>
      <t xml:space="preserve">講 第</t>
    </r>
    <r>
      <rPr>
        <sz val="10"/>
        <color rgb="FF1E293B"/>
        <rFont val="游ゴシック"/>
        <family val="0"/>
        <charset val="1"/>
      </rPr>
      <t xml:space="preserve">11</t>
    </r>
    <r>
      <rPr>
        <sz val="10"/>
        <color rgb="FF1E293B"/>
        <rFont val="Noto Sans CJK SC"/>
        <family val="2"/>
      </rPr>
      <t xml:space="preserve">話</t>
    </r>
  </si>
  <si>
    <t xml:space="preserve">関連テンプレート</t>
  </si>
  <si>
    <r>
      <rPr>
        <sz val="10"/>
        <color rgb="FF1E293B"/>
        <rFont val="Noto Sans CJK SC"/>
        <family val="2"/>
      </rPr>
      <t xml:space="preserve">法改正初動チェックリスト</t>
    </r>
    <r>
      <rPr>
        <sz val="10"/>
        <color rgb="FF1E293B"/>
        <rFont val="游ゴシック"/>
        <family val="0"/>
        <charset val="1"/>
      </rPr>
      <t xml:space="preserve">(PDF) / </t>
    </r>
    <r>
      <rPr>
        <sz val="10"/>
        <color rgb="FF1E293B"/>
        <rFont val="Noto Sans CJK SC"/>
        <family val="2"/>
      </rPr>
      <t xml:space="preserve">法改正情報整理シート</t>
    </r>
    <r>
      <rPr>
        <sz val="10"/>
        <color rgb="FF1E293B"/>
        <rFont val="游ゴシック"/>
        <family val="0"/>
        <charset val="1"/>
      </rPr>
      <t xml:space="preserve">(Excel) / </t>
    </r>
    <r>
      <rPr>
        <sz val="10"/>
        <color rgb="FF1E293B"/>
        <rFont val="Noto Sans CJK SC"/>
        <family val="2"/>
      </rPr>
      <t xml:space="preserve">対応要否判定メモ</t>
    </r>
    <r>
      <rPr>
        <sz val="10"/>
        <color rgb="FF1E293B"/>
        <rFont val="游ゴシック"/>
        <family val="0"/>
        <charset val="1"/>
      </rPr>
      <t xml:space="preserve">(Word)</t>
    </r>
  </si>
  <si>
    <t xml:space="preserve">■ シート構成</t>
  </si>
  <si>
    <r>
      <rPr>
        <b val="true"/>
        <sz val="10"/>
        <color rgb="FF1A2B4A"/>
        <rFont val="游ゴシック"/>
        <family val="0"/>
        <charset val="1"/>
      </rPr>
      <t xml:space="preserve">1. </t>
    </r>
    <r>
      <rPr>
        <b val="true"/>
        <sz val="10"/>
        <color rgb="FF1A2B4A"/>
        <rFont val="Noto Sans CJK SC"/>
        <family val="2"/>
      </rPr>
      <t xml:space="preserve">対応管理一覧</t>
    </r>
  </si>
  <si>
    <t xml:space="preserve">案件単位のステータス・期限・担当を一覧で管理するメインダッシュボード</t>
  </si>
  <si>
    <r>
      <rPr>
        <b val="true"/>
        <sz val="10"/>
        <color rgb="FF1A2B4A"/>
        <rFont val="游ゴシック"/>
        <family val="0"/>
        <charset val="1"/>
      </rPr>
      <t xml:space="preserve">2. </t>
    </r>
    <r>
      <rPr>
        <b val="true"/>
        <sz val="10"/>
        <color rgb="FF1A2B4A"/>
        <rFont val="Noto Sans CJK SC"/>
        <family val="2"/>
      </rPr>
      <t xml:space="preserve">タスク管理</t>
    </r>
  </si>
  <si>
    <t xml:space="preserve">案件をブレイクダウンしたタスク単位の進捗管理</t>
  </si>
  <si>
    <r>
      <rPr>
        <b val="true"/>
        <sz val="10"/>
        <color rgb="FF1A2B4A"/>
        <rFont val="游ゴシック"/>
        <family val="0"/>
        <charset val="1"/>
      </rPr>
      <t xml:space="preserve">3. </t>
    </r>
    <r>
      <rPr>
        <b val="true"/>
        <sz val="10"/>
        <color rgb="FF1A2B4A"/>
        <rFont val="Noto Sans CJK SC"/>
        <family val="2"/>
      </rPr>
      <t xml:space="preserve">部署確認一覧</t>
    </r>
  </si>
  <si>
    <t xml:space="preserve">関係部署への確認依頼・回答状況</t>
  </si>
  <si>
    <r>
      <rPr>
        <b val="true"/>
        <sz val="10"/>
        <color rgb="FF1A2B4A"/>
        <rFont val="游ゴシック"/>
        <family val="0"/>
        <charset val="1"/>
      </rPr>
      <t xml:space="preserve">4. </t>
    </r>
    <r>
      <rPr>
        <b val="true"/>
        <sz val="10"/>
        <color rgb="FF1A2B4A"/>
        <rFont val="Noto Sans CJK SC"/>
        <family val="2"/>
      </rPr>
      <t xml:space="preserve">規程改定管理</t>
    </r>
  </si>
  <si>
    <t xml:space="preserve">影響する規程ごとの改定作業を管理</t>
  </si>
  <si>
    <r>
      <rPr>
        <b val="true"/>
        <sz val="10"/>
        <color rgb="FF1A2B4A"/>
        <rFont val="游ゴシック"/>
        <family val="0"/>
        <charset val="1"/>
      </rPr>
      <t xml:space="preserve">5. </t>
    </r>
    <r>
      <rPr>
        <b val="true"/>
        <sz val="10"/>
        <color rgb="FF1A2B4A"/>
        <rFont val="Noto Sans CJK SC"/>
        <family val="2"/>
      </rPr>
      <t xml:space="preserve">周知・研修管理</t>
    </r>
  </si>
  <si>
    <t xml:space="preserve">社内周知・研修の実施計画と記録</t>
  </si>
  <si>
    <r>
      <rPr>
        <b val="true"/>
        <sz val="10"/>
        <color rgb="FF1A2B4A"/>
        <rFont val="游ゴシック"/>
        <family val="0"/>
        <charset val="1"/>
      </rPr>
      <t xml:space="preserve">6. </t>
    </r>
    <r>
      <rPr>
        <b val="true"/>
        <sz val="10"/>
        <color rgb="FF1A2B4A"/>
        <rFont val="Noto Sans CJK SC"/>
        <family val="2"/>
      </rPr>
      <t xml:space="preserve">外部専門家確認</t>
    </r>
  </si>
  <si>
    <t xml:space="preserve">弁護士等への確認依頼と回答管理</t>
  </si>
  <si>
    <r>
      <rPr>
        <b val="true"/>
        <sz val="10"/>
        <color rgb="FF1A2B4A"/>
        <rFont val="游ゴシック"/>
        <family val="0"/>
        <charset val="1"/>
      </rPr>
      <t xml:space="preserve">7. </t>
    </r>
    <r>
      <rPr>
        <b val="true"/>
        <sz val="10"/>
        <color rgb="FF1A2B4A"/>
        <rFont val="Noto Sans CJK SC"/>
        <family val="2"/>
      </rPr>
      <t xml:space="preserve">対応履歴</t>
    </r>
  </si>
  <si>
    <t xml:space="preserve">案件単位の出来事を時系列で記録</t>
  </si>
  <si>
    <r>
      <rPr>
        <b val="true"/>
        <sz val="10"/>
        <color rgb="FF1A2B4A"/>
        <rFont val="游ゴシック"/>
        <family val="0"/>
        <charset val="1"/>
      </rPr>
      <t xml:space="preserve">8. </t>
    </r>
    <r>
      <rPr>
        <b val="true"/>
        <sz val="10"/>
        <color rgb="FF1A2B4A"/>
        <rFont val="Noto Sans CJK SC"/>
        <family val="2"/>
      </rPr>
      <t xml:space="preserve">ステータス一覧</t>
    </r>
  </si>
  <si>
    <t xml:space="preserve">使用するステータスのマスタ定義</t>
  </si>
  <si>
    <r>
      <rPr>
        <b val="true"/>
        <sz val="10"/>
        <color rgb="FF1A2B4A"/>
        <rFont val="游ゴシック"/>
        <family val="0"/>
        <charset val="1"/>
      </rPr>
      <t xml:space="preserve">9. </t>
    </r>
    <r>
      <rPr>
        <b val="true"/>
        <sz val="10"/>
        <color rgb="FF1A2B4A"/>
        <rFont val="Noto Sans CJK SC"/>
        <family val="2"/>
      </rPr>
      <t xml:space="preserve">使い方</t>
    </r>
  </si>
  <si>
    <r>
      <rPr>
        <sz val="10"/>
        <color rgb="FF1E293B"/>
        <rFont val="Noto Sans CJK SC"/>
        <family val="2"/>
      </rPr>
      <t xml:space="preserve">本シート</t>
    </r>
    <r>
      <rPr>
        <sz val="10"/>
        <color rgb="FF1E293B"/>
        <rFont val="游ゴシック"/>
        <family val="0"/>
        <charset val="1"/>
      </rPr>
      <t xml:space="preserve">(</t>
    </r>
    <r>
      <rPr>
        <sz val="10"/>
        <color rgb="FF1E293B"/>
        <rFont val="Noto Sans CJK SC"/>
        <family val="2"/>
      </rPr>
      <t xml:space="preserve">現在ご覧のシート</t>
    </r>
    <r>
      <rPr>
        <sz val="10"/>
        <color rgb="FF1E293B"/>
        <rFont val="游ゴシック"/>
        <family val="0"/>
        <charset val="1"/>
      </rPr>
      <t xml:space="preserve">)</t>
    </r>
  </si>
  <si>
    <t xml:space="preserve">■ 入力ルール</t>
  </si>
  <si>
    <r>
      <rPr>
        <sz val="10"/>
        <color rgb="FF1E293B"/>
        <rFont val="游ゴシック"/>
        <family val="0"/>
        <charset val="1"/>
      </rPr>
      <t xml:space="preserve">1. </t>
    </r>
    <r>
      <rPr>
        <sz val="10"/>
        <color rgb="FF1E293B"/>
        <rFont val="Noto Sans CJK SC"/>
        <family val="2"/>
      </rPr>
      <t xml:space="preserve">すべてのシートで「案件</t>
    </r>
    <r>
      <rPr>
        <sz val="10"/>
        <color rgb="FF1E293B"/>
        <rFont val="游ゴシック"/>
        <family val="0"/>
        <charset val="1"/>
      </rPr>
      <t xml:space="preserve">ID</t>
    </r>
    <r>
      <rPr>
        <sz val="10"/>
        <color rgb="FF1E293B"/>
        <rFont val="Noto Sans CJK SC"/>
        <family val="2"/>
      </rPr>
      <t xml:space="preserve">」を共通キーとして使用してください。</t>
    </r>
  </si>
  <si>
    <r>
      <rPr>
        <sz val="10"/>
        <color rgb="FF1E293B"/>
        <rFont val="游ゴシック"/>
        <family val="0"/>
        <charset val="1"/>
      </rPr>
      <t xml:space="preserve">2. </t>
    </r>
    <r>
      <rPr>
        <sz val="10"/>
        <color rgb="FF1E293B"/>
        <rFont val="Noto Sans CJK SC"/>
        <family val="2"/>
      </rPr>
      <t xml:space="preserve">プルダウンが用意されている列は、プルダウンから選択してください。</t>
    </r>
  </si>
  <si>
    <r>
      <rPr>
        <sz val="10"/>
        <color rgb="FF1E293B"/>
        <rFont val="游ゴシック"/>
        <family val="0"/>
        <charset val="1"/>
      </rPr>
      <t xml:space="preserve">3. </t>
    </r>
    <r>
      <rPr>
        <sz val="10"/>
        <color rgb="FF1E293B"/>
        <rFont val="Noto Sans CJK SC"/>
        <family val="2"/>
      </rPr>
      <t xml:space="preserve">日付列は </t>
    </r>
    <r>
      <rPr>
        <sz val="10"/>
        <color rgb="FF1E293B"/>
        <rFont val="游ゴシック"/>
        <family val="0"/>
        <charset val="1"/>
      </rPr>
      <t xml:space="preserve">YYYY/MM/DD </t>
    </r>
    <r>
      <rPr>
        <sz val="10"/>
        <color rgb="FF1E293B"/>
        <rFont val="Noto Sans CJK SC"/>
        <family val="2"/>
      </rPr>
      <t xml:space="preserve">形式で入力してください。</t>
    </r>
  </si>
  <si>
    <r>
      <rPr>
        <sz val="10"/>
        <color rgb="FF1E293B"/>
        <rFont val="游ゴシック"/>
        <family val="0"/>
        <charset val="1"/>
      </rPr>
      <t xml:space="preserve">4. </t>
    </r>
    <r>
      <rPr>
        <sz val="10"/>
        <color rgb="FF1E293B"/>
        <rFont val="Noto Sans CJK SC"/>
        <family val="2"/>
      </rPr>
      <t xml:space="preserve">数式列</t>
    </r>
    <r>
      <rPr>
        <sz val="10"/>
        <color rgb="FF1E293B"/>
        <rFont val="游ゴシック"/>
        <family val="0"/>
        <charset val="1"/>
      </rPr>
      <t xml:space="preserve">(</t>
    </r>
    <r>
      <rPr>
        <sz val="10"/>
        <color rgb="FF1E293B"/>
        <rFont val="Noto Sans CJK SC"/>
        <family val="2"/>
      </rPr>
      <t xml:space="preserve">灰色</t>
    </r>
    <r>
      <rPr>
        <sz val="10"/>
        <color rgb="FF1E293B"/>
        <rFont val="游ゴシック"/>
        <family val="0"/>
        <charset val="1"/>
      </rPr>
      <t xml:space="preserve">)</t>
    </r>
    <r>
      <rPr>
        <sz val="10"/>
        <color rgb="FF1E293B"/>
        <rFont val="Noto Sans CJK SC"/>
        <family val="2"/>
      </rPr>
      <t xml:space="preserve">は原則編集しないでください。</t>
    </r>
  </si>
  <si>
    <r>
      <rPr>
        <sz val="10"/>
        <color rgb="FF1E293B"/>
        <rFont val="游ゴシック"/>
        <family val="0"/>
        <charset val="1"/>
      </rPr>
      <t xml:space="preserve">5. </t>
    </r>
    <r>
      <rPr>
        <sz val="10"/>
        <color rgb="FF1E293B"/>
        <rFont val="Noto Sans CJK SC"/>
        <family val="2"/>
      </rPr>
      <t xml:space="preserve">週次レビューで「未対応件数」「期限超過件数」を確認することを推奨します。</t>
    </r>
  </si>
  <si>
    <t xml:space="preserve">免責事項</t>
  </si>
  <si>
    <t xml:space="preserve">本シートは、一般的な法務実務の整理を目的とした参考様式であり、個別具体的な法律判断や法令適用の判断を行うものではありません。実際の法改正対応、規程改定、契約書雛形の見直し、社内周知、行政対応にあたっては、法令本文、政省令、告示、ガイドライン、行政資料、社内規程、事業内容等を確認し、必要に応じて弁護士その他専門家に相談してください。</t>
  </si>
</sst>
</file>

<file path=xl/styles.xml><?xml version="1.0" encoding="utf-8"?>
<styleSheet xmlns="http://schemas.openxmlformats.org/spreadsheetml/2006/main">
  <numFmts count="6">
    <numFmt numFmtId="164" formatCode="General"/>
    <numFmt numFmtId="165" formatCode="yyyy/mm/dd"/>
    <numFmt numFmtId="166" formatCode="0%"/>
    <numFmt numFmtId="167" formatCode="General"/>
    <numFmt numFmtId="168" formatCode="0.0%"/>
    <numFmt numFmtId="169" formatCode="#,##0"/>
  </numFmts>
  <fonts count="21">
    <font>
      <sz val="11"/>
      <color theme="1"/>
      <name val="Calibri"/>
      <family val="2"/>
      <charset val="1"/>
    </font>
    <font>
      <sz val="10"/>
      <name val="Arial"/>
      <family val="0"/>
    </font>
    <font>
      <sz val="10"/>
      <name val="Arial"/>
      <family val="0"/>
    </font>
    <font>
      <sz val="10"/>
      <name val="Arial"/>
      <family val="0"/>
    </font>
    <font>
      <b val="true"/>
      <sz val="18"/>
      <color rgb="FF1A2B4A"/>
      <name val="Noto Sans CJK SC"/>
      <family val="2"/>
    </font>
    <font>
      <sz val="10"/>
      <color rgb="FF475569"/>
      <name val="Noto Sans CJK SC"/>
      <family val="2"/>
    </font>
    <font>
      <b val="true"/>
      <sz val="10"/>
      <color rgb="FFFFFFFF"/>
      <name val="Noto Sans CJK SC"/>
      <family val="2"/>
    </font>
    <font>
      <b val="true"/>
      <sz val="10"/>
      <color rgb="FFFFFFFF"/>
      <name val="游ゴシック"/>
      <family val="0"/>
      <charset val="1"/>
    </font>
    <font>
      <sz val="10"/>
      <color rgb="FF1E293B"/>
      <name val="游ゴシック"/>
      <family val="0"/>
      <charset val="1"/>
    </font>
    <font>
      <sz val="10"/>
      <color rgb="FF1E293B"/>
      <name val="Noto Sans CJK SC"/>
      <family val="2"/>
    </font>
    <font>
      <sz val="10"/>
      <color rgb="FF475569"/>
      <name val="游ゴシック"/>
      <family val="0"/>
      <charset val="1"/>
    </font>
    <font>
      <b val="true"/>
      <sz val="11"/>
      <color rgb="FF1A2B4A"/>
      <name val="Noto Sans CJK SC"/>
      <family val="2"/>
    </font>
    <font>
      <b val="true"/>
      <sz val="10"/>
      <color rgb="FF1E293B"/>
      <name val="Noto Sans CJK SC"/>
      <family val="2"/>
    </font>
    <font>
      <b val="true"/>
      <sz val="10"/>
      <color rgb="FF1A2B4A"/>
      <name val="游ゴシック"/>
      <family val="0"/>
      <charset val="1"/>
    </font>
    <font>
      <b val="true"/>
      <sz val="10"/>
      <color rgb="FF1E293B"/>
      <name val="游ゴシック"/>
      <family val="0"/>
      <charset val="1"/>
    </font>
    <font>
      <b val="true"/>
      <sz val="18"/>
      <color rgb="FF1A2B4A"/>
      <name val="游ゴシック"/>
      <family val="0"/>
      <charset val="1"/>
    </font>
    <font>
      <b val="true"/>
      <sz val="10"/>
      <color rgb="FF1A2B4A"/>
      <name val="Noto Sans CJK SC"/>
      <family val="2"/>
    </font>
    <font>
      <b val="true"/>
      <sz val="9"/>
      <color rgb="FFB45309"/>
      <name val="游ゴシック"/>
      <family val="0"/>
      <charset val="1"/>
    </font>
    <font>
      <b val="true"/>
      <sz val="9"/>
      <color rgb="FFB45309"/>
      <name val="Noto Sans CJK SC"/>
      <family val="2"/>
    </font>
    <font>
      <b val="true"/>
      <sz val="10"/>
      <color rgb="FF475569"/>
      <name val="Noto Sans CJK SC"/>
      <family val="2"/>
    </font>
    <font>
      <sz val="9"/>
      <color rgb="FF64748B"/>
      <name val="Noto Sans CJK SC"/>
      <family val="2"/>
    </font>
  </fonts>
  <fills count="6">
    <fill>
      <patternFill patternType="none"/>
    </fill>
    <fill>
      <patternFill patternType="gray125"/>
    </fill>
    <fill>
      <patternFill patternType="solid">
        <fgColor rgb="FF1A2B4A"/>
        <bgColor rgb="FF1E293B"/>
      </patternFill>
    </fill>
    <fill>
      <patternFill patternType="solid">
        <fgColor rgb="FFFFFFFF"/>
        <bgColor rgb="FFF8FAFC"/>
      </patternFill>
    </fill>
    <fill>
      <patternFill patternType="solid">
        <fgColor rgb="FFF1F5F9"/>
        <bgColor rgb="FFF8FAFC"/>
      </patternFill>
    </fill>
    <fill>
      <patternFill patternType="solid">
        <fgColor rgb="FFF8FAFC"/>
        <bgColor rgb="FFFFFFFF"/>
      </patternFill>
    </fill>
  </fills>
  <borders count="3">
    <border diagonalUp="false" diagonalDown="false">
      <left/>
      <right/>
      <top/>
      <bottom/>
      <diagonal/>
    </border>
    <border diagonalUp="false" diagonalDown="false">
      <left style="thin">
        <color rgb="FF1A2B4A"/>
      </left>
      <right style="thin">
        <color rgb="FF1A2B4A"/>
      </right>
      <top style="thin">
        <color rgb="FF1A2B4A"/>
      </top>
      <bottom style="thin">
        <color rgb="FF1A2B4A"/>
      </bottom>
      <diagonal/>
    </border>
    <border diagonalUp="false" diagonalDown="false">
      <left style="thin">
        <color rgb="FFCBD5E1"/>
      </left>
      <right style="thin">
        <color rgb="FFCBD5E1"/>
      </right>
      <top style="thin">
        <color rgb="FFCBD5E1"/>
      </top>
      <bottom style="thin">
        <color rgb="FFCBD5E1"/>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8" fillId="3" borderId="2" xfId="0" applyFont="true" applyBorder="true" applyAlignment="true" applyProtection="false">
      <alignment horizontal="left" vertical="top" textRotation="0" wrapText="true" indent="0" shrinkToFit="false"/>
      <protection locked="true" hidden="false"/>
    </xf>
    <xf numFmtId="164" fontId="9" fillId="3" borderId="2" xfId="0" applyFont="true" applyBorder="true" applyAlignment="true" applyProtection="false">
      <alignment horizontal="left" vertical="top" textRotation="0" wrapText="true" indent="0" shrinkToFit="false"/>
      <protection locked="true" hidden="false"/>
    </xf>
    <xf numFmtId="165" fontId="8" fillId="3" borderId="2" xfId="0" applyFont="true" applyBorder="true" applyAlignment="true" applyProtection="false">
      <alignment horizontal="left" vertical="top" textRotation="0" wrapText="true" indent="0" shrinkToFit="false"/>
      <protection locked="true" hidden="false"/>
    </xf>
    <xf numFmtId="166" fontId="8" fillId="3" borderId="2" xfId="0" applyFont="true" applyBorder="true" applyAlignment="true" applyProtection="false">
      <alignment horizontal="left" vertical="top" textRotation="0" wrapText="true" indent="0" shrinkToFit="false"/>
      <protection locked="true" hidden="false"/>
    </xf>
    <xf numFmtId="164" fontId="5" fillId="4" borderId="2" xfId="0" applyFont="true" applyBorder="true" applyAlignment="true" applyProtection="false">
      <alignment horizontal="left" vertical="top" textRotation="0" wrapText="true" indent="0" shrinkToFit="false"/>
      <protection locked="true" hidden="false"/>
    </xf>
    <xf numFmtId="167" fontId="10" fillId="4" borderId="2" xfId="0" applyFont="true" applyBorder="true" applyAlignment="true" applyProtection="false">
      <alignment horizontal="left" vertical="top" textRotation="0" wrapText="true" indent="0" shrinkToFit="false"/>
      <protection locked="true" hidden="false"/>
    </xf>
    <xf numFmtId="164" fontId="10" fillId="4" borderId="2" xfId="0" applyFont="true" applyBorder="true" applyAlignment="true" applyProtection="false">
      <alignment horizontal="left" vertical="top" textRotation="0" wrapText="true" indent="0" shrinkToFit="false"/>
      <protection locked="true" hidden="false"/>
    </xf>
    <xf numFmtId="164" fontId="8" fillId="5" borderId="2" xfId="0" applyFont="true" applyBorder="true" applyAlignment="true" applyProtection="false">
      <alignment horizontal="left" vertical="top" textRotation="0" wrapText="true" indent="0" shrinkToFit="false"/>
      <protection locked="true" hidden="false"/>
    </xf>
    <xf numFmtId="165" fontId="8" fillId="5" borderId="2" xfId="0" applyFont="true" applyBorder="true" applyAlignment="true" applyProtection="false">
      <alignment horizontal="left" vertical="top" textRotation="0" wrapText="true" indent="0" shrinkToFit="false"/>
      <protection locked="true" hidden="false"/>
    </xf>
    <xf numFmtId="166" fontId="8" fillId="5" borderId="2" xfId="0" applyFont="true" applyBorder="true" applyAlignment="true" applyProtection="false">
      <alignment horizontal="left" vertical="top" textRotation="0" wrapText="tru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2" fillId="4" borderId="2" xfId="0" applyFont="true" applyBorder="true" applyAlignment="true" applyProtection="false">
      <alignment horizontal="left" vertical="center" textRotation="0" wrapText="true" indent="0" shrinkToFit="false"/>
      <protection locked="true" hidden="false"/>
    </xf>
    <xf numFmtId="167" fontId="13" fillId="0" borderId="2" xfId="0" applyFont="true" applyBorder="true" applyAlignment="true" applyProtection="false">
      <alignment horizontal="center" vertical="center" textRotation="0" wrapText="true" indent="0" shrinkToFit="false"/>
      <protection locked="true" hidden="false"/>
    </xf>
    <xf numFmtId="168" fontId="13" fillId="0" borderId="2" xfId="0" applyFont="true" applyBorder="true" applyAlignment="true" applyProtection="false">
      <alignment horizontal="center" vertical="center" textRotation="0" wrapText="true" indent="0" shrinkToFit="false"/>
      <protection locked="true" hidden="false"/>
    </xf>
    <xf numFmtId="169" fontId="8" fillId="3" borderId="2" xfId="0" applyFont="true" applyBorder="true" applyAlignment="true" applyProtection="false">
      <alignment horizontal="left" vertical="top" textRotation="0" wrapText="true" indent="0" shrinkToFit="false"/>
      <protection locked="true" hidden="false"/>
    </xf>
    <xf numFmtId="169" fontId="8" fillId="5" borderId="2" xfId="0" applyFont="true" applyBorder="true" applyAlignment="true" applyProtection="false">
      <alignment horizontal="left" vertical="top" textRotation="0" wrapText="true" indent="0" shrinkToFit="false"/>
      <protection locked="true" hidden="false"/>
    </xf>
    <xf numFmtId="164" fontId="16" fillId="3" borderId="2" xfId="0" applyFont="true" applyBorder="true" applyAlignment="true" applyProtection="false">
      <alignment horizontal="left" vertical="top" textRotation="0" wrapText="true" indent="0" shrinkToFit="false"/>
      <protection locked="true" hidden="false"/>
    </xf>
    <xf numFmtId="164" fontId="16" fillId="5" borderId="2" xfId="0" applyFont="true" applyBorder="true" applyAlignment="true" applyProtection="false">
      <alignment horizontal="left" vertical="top" textRotation="0" wrapText="true" indent="0" shrinkToFit="false"/>
      <protection locked="true" hidden="false"/>
    </xf>
    <xf numFmtId="164" fontId="9" fillId="5" borderId="2" xfId="0" applyFont="true" applyBorder="true" applyAlignment="true" applyProtection="false">
      <alignment horizontal="left" vertical="top" textRotation="0" wrapText="tru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16" fillId="4"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13" fillId="0" borderId="2" xfId="0" applyFont="true" applyBorder="true" applyAlignment="true" applyProtection="false">
      <alignment horizontal="left" vertical="center" textRotation="0" wrapText="tru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0" fillId="5" borderId="2"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ont>
        <name val="游ゴシック"/>
        <charset val="1"/>
        <family val="0"/>
        <b val="1"/>
        <color rgb="FFB91C1C"/>
        <sz val="10"/>
      </font>
      <fill>
        <patternFill>
          <bgColor rgb="FFFEE2E2"/>
        </patternFill>
      </fill>
    </dxf>
    <dxf>
      <font>
        <name val="游ゴシック"/>
        <charset val="1"/>
        <family val="0"/>
        <b val="1"/>
        <color rgb="FFB45309"/>
        <sz val="10"/>
      </font>
      <fill>
        <patternFill>
          <bgColor rgb="FFFEF3C7"/>
        </patternFill>
      </fill>
    </dxf>
    <dxf>
      <font>
        <name val="游ゴシック"/>
        <charset val="1"/>
        <family val="0"/>
        <b val="1"/>
        <color rgb="FF15803D"/>
        <sz val="10"/>
      </font>
      <fill>
        <patternFill>
          <bgColor rgb="FFDCFCE7"/>
        </patternFill>
      </fill>
    </dxf>
  </dxfs>
  <colors>
    <indexedColors>
      <rgbColor rgb="FF000000"/>
      <rgbColor rgb="FFFFFFFF"/>
      <rgbColor rgb="FFFF0000"/>
      <rgbColor rgb="FF00FF00"/>
      <rgbColor rgb="FF0000FF"/>
      <rgbColor rgb="FFFFFF00"/>
      <rgbColor rgb="FFFF00FF"/>
      <rgbColor rgb="FF00FFFF"/>
      <rgbColor rgb="FF800000"/>
      <rgbColor rgb="FF15803D"/>
      <rgbColor rgb="FF000080"/>
      <rgbColor rgb="FF808000"/>
      <rgbColor rgb="FF800080"/>
      <rgbColor rgb="FF008080"/>
      <rgbColor rgb="FFC0C0C0"/>
      <rgbColor rgb="FF808080"/>
      <rgbColor rgb="FF9999FF"/>
      <rgbColor rgb="FFB45309"/>
      <rgbColor rgb="FFFEF3C7"/>
      <rgbColor rgb="FFDCFCE7"/>
      <rgbColor rgb="FF660066"/>
      <rgbColor rgb="FFFF8080"/>
      <rgbColor rgb="FF0066CC"/>
      <rgbColor rgb="FFCBD5E1"/>
      <rgbColor rgb="FF000080"/>
      <rgbColor rgb="FFFF00FF"/>
      <rgbColor rgb="FFFFFF00"/>
      <rgbColor rgb="FF00FFFF"/>
      <rgbColor rgb="FF800080"/>
      <rgbColor rgb="FF800000"/>
      <rgbColor rgb="FF008080"/>
      <rgbColor rgb="FF0000FF"/>
      <rgbColor rgb="FF00CCFF"/>
      <rgbColor rgb="FFF1F5F9"/>
      <rgbColor rgb="FFF8FAFC"/>
      <rgbColor rgb="FFFFFF99"/>
      <rgbColor rgb="FF99CCFF"/>
      <rgbColor rgb="FFFF99CC"/>
      <rgbColor rgb="FFCC99FF"/>
      <rgbColor rgb="FFFEE2E2"/>
      <rgbColor rgb="FF3366FF"/>
      <rgbColor rgb="FF33CCCC"/>
      <rgbColor rgb="FF99CC00"/>
      <rgbColor rgb="FFFFCC00"/>
      <rgbColor rgb="FFFF9900"/>
      <rgbColor rgb="FFFF6600"/>
      <rgbColor rgb="FF64748B"/>
      <rgbColor rgb="FF969696"/>
      <rgbColor rgb="FF1A2B4A"/>
      <rgbColor rgb="FF339966"/>
      <rgbColor rgb="FF003300"/>
      <rgbColor rgb="FF333300"/>
      <rgbColor rgb="FFB91C1C"/>
      <rgbColor rgb="FF993366"/>
      <rgbColor rgb="FF475569"/>
      <rgbColor rgb="FF1E293B"/>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3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12"/>
    <col collapsed="false" customWidth="true" hidden="false" outlineLevel="0" max="2" min="2" style="0" width="24"/>
    <col collapsed="false" customWidth="true" hidden="false" outlineLevel="0" max="3" min="3" style="0" width="18"/>
    <col collapsed="false" customWidth="true" hidden="false" outlineLevel="0" max="5" min="4" style="0" width="12"/>
    <col collapsed="false" customWidth="true" hidden="false" outlineLevel="0" max="8" min="6" style="0" width="14"/>
    <col collapsed="false" customWidth="true" hidden="false" outlineLevel="0" max="9" min="9" style="0" width="12"/>
    <col collapsed="false" customWidth="true" hidden="false" outlineLevel="0" max="10" min="10" style="0" width="16"/>
    <col collapsed="false" customWidth="true" hidden="false" outlineLevel="0" max="11" min="11" style="0" width="10"/>
    <col collapsed="false" customWidth="true" hidden="false" outlineLevel="0" max="14" min="12" style="0" width="12"/>
    <col collapsed="false" customWidth="true" hidden="false" outlineLevel="0" max="15" min="15" style="0" width="24"/>
    <col collapsed="false" customWidth="true" hidden="false" outlineLevel="0" max="17" min="16" style="0" width="14"/>
  </cols>
  <sheetData>
    <row r="1" customFormat="false" ht="27.75" hidden="false" customHeight="true" outlineLevel="0" collapsed="false">
      <c r="A1" s="1" t="s">
        <v>0</v>
      </c>
      <c r="B1" s="1"/>
      <c r="C1" s="1"/>
      <c r="D1" s="1"/>
      <c r="E1" s="1"/>
      <c r="F1" s="1"/>
      <c r="G1" s="1"/>
      <c r="H1" s="1"/>
      <c r="I1" s="1"/>
      <c r="J1" s="1"/>
      <c r="K1" s="1"/>
      <c r="L1" s="1"/>
      <c r="M1" s="1"/>
      <c r="N1" s="1"/>
      <c r="O1" s="1"/>
      <c r="P1" s="1"/>
      <c r="Q1" s="1"/>
    </row>
    <row r="2" customFormat="false" ht="15" hidden="false" customHeight="false" outlineLevel="0" collapsed="false">
      <c r="A2" s="2" t="s">
        <v>1</v>
      </c>
      <c r="B2" s="2"/>
      <c r="C2" s="2"/>
      <c r="D2" s="2"/>
      <c r="E2" s="2"/>
      <c r="F2" s="2"/>
      <c r="G2" s="2"/>
      <c r="H2" s="2"/>
      <c r="I2" s="2"/>
      <c r="J2" s="2"/>
      <c r="K2" s="2"/>
      <c r="L2" s="2"/>
      <c r="M2" s="2"/>
      <c r="N2" s="2"/>
      <c r="O2" s="2"/>
      <c r="P2" s="2"/>
      <c r="Q2" s="2"/>
    </row>
    <row r="4" customFormat="false" ht="27.75" hidden="false" customHeight="true" outlineLevel="0" collapsed="false">
      <c r="A4" s="3" t="s">
        <v>2</v>
      </c>
      <c r="B4" s="3" t="s">
        <v>3</v>
      </c>
      <c r="C4" s="3" t="s">
        <v>4</v>
      </c>
      <c r="D4" s="3" t="s">
        <v>5</v>
      </c>
      <c r="E4" s="3" t="s">
        <v>6</v>
      </c>
      <c r="F4" s="3" t="s">
        <v>7</v>
      </c>
      <c r="G4" s="3" t="s">
        <v>8</v>
      </c>
      <c r="H4" s="3" t="s">
        <v>9</v>
      </c>
      <c r="I4" s="3" t="s">
        <v>10</v>
      </c>
      <c r="J4" s="3" t="s">
        <v>11</v>
      </c>
      <c r="K4" s="3" t="s">
        <v>12</v>
      </c>
      <c r="L4" s="3" t="s">
        <v>13</v>
      </c>
      <c r="M4" s="3" t="s">
        <v>14</v>
      </c>
      <c r="N4" s="3" t="s">
        <v>15</v>
      </c>
      <c r="O4" s="3" t="s">
        <v>16</v>
      </c>
      <c r="P4" s="3" t="s">
        <v>17</v>
      </c>
      <c r="Q4" s="3" t="s">
        <v>18</v>
      </c>
    </row>
    <row r="5" customFormat="false" ht="31.5" hidden="false" customHeight="true" outlineLevel="0" collapsed="false">
      <c r="A5" s="4" t="s">
        <v>19</v>
      </c>
      <c r="B5" s="5" t="s">
        <v>20</v>
      </c>
      <c r="C5" s="5" t="s">
        <v>21</v>
      </c>
      <c r="D5" s="6" t="n">
        <v>46113</v>
      </c>
      <c r="E5" s="6" t="n">
        <v>46327</v>
      </c>
      <c r="F5" s="5" t="s">
        <v>22</v>
      </c>
      <c r="G5" s="5" t="s">
        <v>23</v>
      </c>
      <c r="H5" s="5" t="s">
        <v>24</v>
      </c>
      <c r="I5" s="6" t="n">
        <v>46296</v>
      </c>
      <c r="J5" s="5" t="s">
        <v>25</v>
      </c>
      <c r="K5" s="7" t="n">
        <v>0.6</v>
      </c>
      <c r="L5" s="8" t="str">
        <f aca="true">IF(F5="重要対応","高",IF(AND(I5&lt;&gt;"",I5-TODAY()&lt;=30,F5="要対応"),"高",IF(F5="要対応","中","低")))</f>
        <v>中</v>
      </c>
      <c r="M5" s="6" t="n">
        <v>46310</v>
      </c>
      <c r="N5" s="6"/>
      <c r="O5" s="4"/>
      <c r="P5" s="9" t="n">
        <f aca="true">IF(I5="","",I5-TODAY())</f>
        <v>129</v>
      </c>
      <c r="Q5" s="10" t="str">
        <f aca="true">IF(I5="","",IF(J5="対応完了","",IF(I5&lt;TODAY(),"超過",IF(I5-TODAY()&lt;=14,"直前",""))))</f>
        <v/>
      </c>
    </row>
    <row r="6" customFormat="false" ht="31.5" hidden="false" customHeight="true" outlineLevel="0" collapsed="false">
      <c r="A6" s="11"/>
      <c r="B6" s="11"/>
      <c r="C6" s="11"/>
      <c r="D6" s="12"/>
      <c r="E6" s="12"/>
      <c r="F6" s="11"/>
      <c r="G6" s="11"/>
      <c r="H6" s="11"/>
      <c r="I6" s="12"/>
      <c r="J6" s="11"/>
      <c r="K6" s="13"/>
      <c r="L6" s="8" t="str">
        <f aca="true">IF(F6="重要対応","高",IF(AND(I6&lt;&gt;"",I6-TODAY()&lt;=30,F6="要対応"),"高",IF(F6="要対応","中","低")))</f>
        <v>低</v>
      </c>
      <c r="M6" s="12"/>
      <c r="N6" s="12"/>
      <c r="O6" s="11"/>
      <c r="P6" s="9" t="str">
        <f aca="true">IF(I6="","",I6-TODAY())</f>
        <v/>
      </c>
      <c r="Q6" s="10" t="str">
        <f aca="true">IF(I6="","",IF(J6="対応完了","",IF(I6&lt;TODAY(),"超過",IF(I6-TODAY()&lt;=14,"直前",""))))</f>
        <v/>
      </c>
    </row>
    <row r="7" customFormat="false" ht="31.5" hidden="false" customHeight="true" outlineLevel="0" collapsed="false">
      <c r="A7" s="4"/>
      <c r="B7" s="4"/>
      <c r="C7" s="4"/>
      <c r="D7" s="6"/>
      <c r="E7" s="6"/>
      <c r="F7" s="5"/>
      <c r="G7" s="5"/>
      <c r="H7" s="4"/>
      <c r="I7" s="6"/>
      <c r="J7" s="5"/>
      <c r="K7" s="7"/>
      <c r="L7" s="8" t="str">
        <f aca="true">IF(F7="重要対応","高",IF(AND(I7&lt;&gt;"",I7-TODAY()&lt;=30,F7="要対応"),"高",IF(F7="要対応","中","低")))</f>
        <v>低</v>
      </c>
      <c r="M7" s="6"/>
      <c r="N7" s="6"/>
      <c r="O7" s="4"/>
      <c r="P7" s="9" t="str">
        <f aca="true">IF(I7="","",I7-TODAY())</f>
        <v/>
      </c>
      <c r="Q7" s="10" t="str">
        <f aca="true">IF(I7="","",IF(J7="対応完了","",IF(I7&lt;TODAY(),"超過",IF(I7-TODAY()&lt;=14,"直前",""))))</f>
        <v/>
      </c>
    </row>
    <row r="8" customFormat="false" ht="31.5" hidden="false" customHeight="true" outlineLevel="0" collapsed="false">
      <c r="A8" s="11"/>
      <c r="B8" s="11"/>
      <c r="C8" s="11"/>
      <c r="D8" s="12"/>
      <c r="E8" s="12"/>
      <c r="F8" s="11"/>
      <c r="G8" s="11"/>
      <c r="H8" s="11"/>
      <c r="I8" s="12"/>
      <c r="J8" s="11"/>
      <c r="K8" s="13"/>
      <c r="L8" s="8" t="str">
        <f aca="true">IF(F8="重要対応","高",IF(AND(I8&lt;&gt;"",I8-TODAY()&lt;=30,F8="要対応"),"高",IF(F8="要対応","中","低")))</f>
        <v>低</v>
      </c>
      <c r="M8" s="12"/>
      <c r="N8" s="12"/>
      <c r="O8" s="11"/>
      <c r="P8" s="9" t="str">
        <f aca="true">IF(I8="","",I8-TODAY())</f>
        <v/>
      </c>
      <c r="Q8" s="10" t="str">
        <f aca="true">IF(I8="","",IF(J8="対応完了","",IF(I8&lt;TODAY(),"超過",IF(I8-TODAY()&lt;=14,"直前",""))))</f>
        <v/>
      </c>
    </row>
    <row r="9" customFormat="false" ht="31.5" hidden="false" customHeight="true" outlineLevel="0" collapsed="false">
      <c r="A9" s="4"/>
      <c r="B9" s="4"/>
      <c r="C9" s="4"/>
      <c r="D9" s="6"/>
      <c r="E9" s="6"/>
      <c r="F9" s="5"/>
      <c r="G9" s="5"/>
      <c r="H9" s="4"/>
      <c r="I9" s="6"/>
      <c r="J9" s="5"/>
      <c r="K9" s="7"/>
      <c r="L9" s="8" t="str">
        <f aca="true">IF(F9="重要対応","高",IF(AND(I9&lt;&gt;"",I9-TODAY()&lt;=30,F9="要対応"),"高",IF(F9="要対応","中","低")))</f>
        <v>低</v>
      </c>
      <c r="M9" s="6"/>
      <c r="N9" s="6"/>
      <c r="O9" s="4"/>
      <c r="P9" s="9" t="str">
        <f aca="true">IF(I9="","",I9-TODAY())</f>
        <v/>
      </c>
      <c r="Q9" s="10" t="str">
        <f aca="true">IF(I9="","",IF(J9="対応完了","",IF(I9&lt;TODAY(),"超過",IF(I9-TODAY()&lt;=14,"直前",""))))</f>
        <v/>
      </c>
    </row>
    <row r="10" customFormat="false" ht="31.5" hidden="false" customHeight="true" outlineLevel="0" collapsed="false">
      <c r="A10" s="11"/>
      <c r="B10" s="11"/>
      <c r="C10" s="11"/>
      <c r="D10" s="12"/>
      <c r="E10" s="12"/>
      <c r="F10" s="11"/>
      <c r="G10" s="11"/>
      <c r="H10" s="11"/>
      <c r="I10" s="12"/>
      <c r="J10" s="11"/>
      <c r="K10" s="13"/>
      <c r="L10" s="8" t="str">
        <f aca="true">IF(F10="重要対応","高",IF(AND(I10&lt;&gt;"",I10-TODAY()&lt;=30,F10="要対応"),"高",IF(F10="要対応","中","低")))</f>
        <v>低</v>
      </c>
      <c r="M10" s="12"/>
      <c r="N10" s="12"/>
      <c r="O10" s="11"/>
      <c r="P10" s="9" t="str">
        <f aca="true">IF(I10="","",I10-TODAY())</f>
        <v/>
      </c>
      <c r="Q10" s="10" t="str">
        <f aca="true">IF(I10="","",IF(J10="対応完了","",IF(I10&lt;TODAY(),"超過",IF(I10-TODAY()&lt;=14,"直前",""))))</f>
        <v/>
      </c>
    </row>
    <row r="11" customFormat="false" ht="31.5" hidden="false" customHeight="true" outlineLevel="0" collapsed="false">
      <c r="A11" s="4"/>
      <c r="B11" s="4"/>
      <c r="C11" s="4"/>
      <c r="D11" s="6"/>
      <c r="E11" s="6"/>
      <c r="F11" s="5"/>
      <c r="G11" s="5"/>
      <c r="H11" s="4"/>
      <c r="I11" s="6"/>
      <c r="J11" s="5"/>
      <c r="K11" s="7"/>
      <c r="L11" s="8" t="str">
        <f aca="true">IF(F11="重要対応","高",IF(AND(I11&lt;&gt;"",I11-TODAY()&lt;=30,F11="要対応"),"高",IF(F11="要対応","中","低")))</f>
        <v>低</v>
      </c>
      <c r="M11" s="6"/>
      <c r="N11" s="6"/>
      <c r="O11" s="4"/>
      <c r="P11" s="9" t="str">
        <f aca="true">IF(I11="","",I11-TODAY())</f>
        <v/>
      </c>
      <c r="Q11" s="10" t="str">
        <f aca="true">IF(I11="","",IF(J11="対応完了","",IF(I11&lt;TODAY(),"超過",IF(I11-TODAY()&lt;=14,"直前",""))))</f>
        <v/>
      </c>
    </row>
    <row r="12" customFormat="false" ht="31.5" hidden="false" customHeight="true" outlineLevel="0" collapsed="false">
      <c r="A12" s="11"/>
      <c r="B12" s="11"/>
      <c r="C12" s="11"/>
      <c r="D12" s="12"/>
      <c r="E12" s="12"/>
      <c r="F12" s="11"/>
      <c r="G12" s="11"/>
      <c r="H12" s="11"/>
      <c r="I12" s="12"/>
      <c r="J12" s="11"/>
      <c r="K12" s="13"/>
      <c r="L12" s="8" t="str">
        <f aca="true">IF(F12="重要対応","高",IF(AND(I12&lt;&gt;"",I12-TODAY()&lt;=30,F12="要対応"),"高",IF(F12="要対応","中","低")))</f>
        <v>低</v>
      </c>
      <c r="M12" s="12"/>
      <c r="N12" s="12"/>
      <c r="O12" s="11"/>
      <c r="P12" s="9" t="str">
        <f aca="true">IF(I12="","",I12-TODAY())</f>
        <v/>
      </c>
      <c r="Q12" s="10" t="str">
        <f aca="true">IF(I12="","",IF(J12="対応完了","",IF(I12&lt;TODAY(),"超過",IF(I12-TODAY()&lt;=14,"直前",""))))</f>
        <v/>
      </c>
    </row>
    <row r="13" customFormat="false" ht="31.5" hidden="false" customHeight="true" outlineLevel="0" collapsed="false">
      <c r="A13" s="4"/>
      <c r="B13" s="4"/>
      <c r="C13" s="4"/>
      <c r="D13" s="6"/>
      <c r="E13" s="6"/>
      <c r="F13" s="5"/>
      <c r="G13" s="5"/>
      <c r="H13" s="4"/>
      <c r="I13" s="6"/>
      <c r="J13" s="5"/>
      <c r="K13" s="7"/>
      <c r="L13" s="8" t="str">
        <f aca="true">IF(F13="重要対応","高",IF(AND(I13&lt;&gt;"",I13-TODAY()&lt;=30,F13="要対応"),"高",IF(F13="要対応","中","低")))</f>
        <v>低</v>
      </c>
      <c r="M13" s="6"/>
      <c r="N13" s="6"/>
      <c r="O13" s="4"/>
      <c r="P13" s="9" t="str">
        <f aca="true">IF(I13="","",I13-TODAY())</f>
        <v/>
      </c>
      <c r="Q13" s="10" t="str">
        <f aca="true">IF(I13="","",IF(J13="対応完了","",IF(I13&lt;TODAY(),"超過",IF(I13-TODAY()&lt;=14,"直前",""))))</f>
        <v/>
      </c>
    </row>
    <row r="14" customFormat="false" ht="31.5" hidden="false" customHeight="true" outlineLevel="0" collapsed="false">
      <c r="A14" s="11"/>
      <c r="B14" s="11"/>
      <c r="C14" s="11"/>
      <c r="D14" s="12"/>
      <c r="E14" s="12"/>
      <c r="F14" s="11"/>
      <c r="G14" s="11"/>
      <c r="H14" s="11"/>
      <c r="I14" s="12"/>
      <c r="J14" s="11"/>
      <c r="K14" s="13"/>
      <c r="L14" s="8" t="str">
        <f aca="true">IF(F14="重要対応","高",IF(AND(I14&lt;&gt;"",I14-TODAY()&lt;=30,F14="要対応"),"高",IF(F14="要対応","中","低")))</f>
        <v>低</v>
      </c>
      <c r="M14" s="12"/>
      <c r="N14" s="12"/>
      <c r="O14" s="11"/>
      <c r="P14" s="9" t="str">
        <f aca="true">IF(I14="","",I14-TODAY())</f>
        <v/>
      </c>
      <c r="Q14" s="10" t="str">
        <f aca="true">IF(I14="","",IF(J14="対応完了","",IF(I14&lt;TODAY(),"超過",IF(I14-TODAY()&lt;=14,"直前",""))))</f>
        <v/>
      </c>
    </row>
    <row r="15" customFormat="false" ht="31.5" hidden="false" customHeight="true" outlineLevel="0" collapsed="false">
      <c r="A15" s="4"/>
      <c r="B15" s="4"/>
      <c r="C15" s="4"/>
      <c r="D15" s="6"/>
      <c r="E15" s="6"/>
      <c r="F15" s="5"/>
      <c r="G15" s="5"/>
      <c r="H15" s="4"/>
      <c r="I15" s="6"/>
      <c r="J15" s="5"/>
      <c r="K15" s="7"/>
      <c r="L15" s="8" t="str">
        <f aca="true">IF(F15="重要対応","高",IF(AND(I15&lt;&gt;"",I15-TODAY()&lt;=30,F15="要対応"),"高",IF(F15="要対応","中","低")))</f>
        <v>低</v>
      </c>
      <c r="M15" s="6"/>
      <c r="N15" s="6"/>
      <c r="O15" s="4"/>
      <c r="P15" s="9" t="str">
        <f aca="true">IF(I15="","",I15-TODAY())</f>
        <v/>
      </c>
      <c r="Q15" s="10" t="str">
        <f aca="true">IF(I15="","",IF(J15="対応完了","",IF(I15&lt;TODAY(),"超過",IF(I15-TODAY()&lt;=14,"直前",""))))</f>
        <v/>
      </c>
    </row>
    <row r="16" customFormat="false" ht="31.5" hidden="false" customHeight="true" outlineLevel="0" collapsed="false">
      <c r="A16" s="11"/>
      <c r="B16" s="11"/>
      <c r="C16" s="11"/>
      <c r="D16" s="12"/>
      <c r="E16" s="12"/>
      <c r="F16" s="11"/>
      <c r="G16" s="11"/>
      <c r="H16" s="11"/>
      <c r="I16" s="12"/>
      <c r="J16" s="11"/>
      <c r="K16" s="13"/>
      <c r="L16" s="8" t="str">
        <f aca="true">IF(F16="重要対応","高",IF(AND(I16&lt;&gt;"",I16-TODAY()&lt;=30,F16="要対応"),"高",IF(F16="要対応","中","低")))</f>
        <v>低</v>
      </c>
      <c r="M16" s="12"/>
      <c r="N16" s="12"/>
      <c r="O16" s="11"/>
      <c r="P16" s="9" t="str">
        <f aca="true">IF(I16="","",I16-TODAY())</f>
        <v/>
      </c>
      <c r="Q16" s="10" t="str">
        <f aca="true">IF(I16="","",IF(J16="対応完了","",IF(I16&lt;TODAY(),"超過",IF(I16-TODAY()&lt;=14,"直前",""))))</f>
        <v/>
      </c>
    </row>
    <row r="17" customFormat="false" ht="31.5" hidden="false" customHeight="true" outlineLevel="0" collapsed="false">
      <c r="A17" s="4"/>
      <c r="B17" s="4"/>
      <c r="C17" s="4"/>
      <c r="D17" s="6"/>
      <c r="E17" s="6"/>
      <c r="F17" s="5"/>
      <c r="G17" s="5"/>
      <c r="H17" s="4"/>
      <c r="I17" s="6"/>
      <c r="J17" s="5"/>
      <c r="K17" s="7"/>
      <c r="L17" s="8" t="str">
        <f aca="true">IF(F17="重要対応","高",IF(AND(I17&lt;&gt;"",I17-TODAY()&lt;=30,F17="要対応"),"高",IF(F17="要対応","中","低")))</f>
        <v>低</v>
      </c>
      <c r="M17" s="6"/>
      <c r="N17" s="6"/>
      <c r="O17" s="4"/>
      <c r="P17" s="9" t="str">
        <f aca="true">IF(I17="","",I17-TODAY())</f>
        <v/>
      </c>
      <c r="Q17" s="10" t="str">
        <f aca="true">IF(I17="","",IF(J17="対応完了","",IF(I17&lt;TODAY(),"超過",IF(I17-TODAY()&lt;=14,"直前",""))))</f>
        <v/>
      </c>
    </row>
    <row r="18" customFormat="false" ht="31.5" hidden="false" customHeight="true" outlineLevel="0" collapsed="false">
      <c r="A18" s="11"/>
      <c r="B18" s="11"/>
      <c r="C18" s="11"/>
      <c r="D18" s="12"/>
      <c r="E18" s="12"/>
      <c r="F18" s="11"/>
      <c r="G18" s="11"/>
      <c r="H18" s="11"/>
      <c r="I18" s="12"/>
      <c r="J18" s="11"/>
      <c r="K18" s="13"/>
      <c r="L18" s="8" t="str">
        <f aca="true">IF(F18="重要対応","高",IF(AND(I18&lt;&gt;"",I18-TODAY()&lt;=30,F18="要対応"),"高",IF(F18="要対応","中","低")))</f>
        <v>低</v>
      </c>
      <c r="M18" s="12"/>
      <c r="N18" s="12"/>
      <c r="O18" s="11"/>
      <c r="P18" s="9" t="str">
        <f aca="true">IF(I18="","",I18-TODAY())</f>
        <v/>
      </c>
      <c r="Q18" s="10" t="str">
        <f aca="true">IF(I18="","",IF(J18="対応完了","",IF(I18&lt;TODAY(),"超過",IF(I18-TODAY()&lt;=14,"直前",""))))</f>
        <v/>
      </c>
    </row>
    <row r="19" customFormat="false" ht="31.5" hidden="false" customHeight="true" outlineLevel="0" collapsed="false">
      <c r="A19" s="4"/>
      <c r="B19" s="4"/>
      <c r="C19" s="4"/>
      <c r="D19" s="6"/>
      <c r="E19" s="6"/>
      <c r="F19" s="5"/>
      <c r="G19" s="5"/>
      <c r="H19" s="4"/>
      <c r="I19" s="6"/>
      <c r="J19" s="5"/>
      <c r="K19" s="7"/>
      <c r="L19" s="8" t="str">
        <f aca="true">IF(F19="重要対応","高",IF(AND(I19&lt;&gt;"",I19-TODAY()&lt;=30,F19="要対応"),"高",IF(F19="要対応","中","低")))</f>
        <v>低</v>
      </c>
      <c r="M19" s="6"/>
      <c r="N19" s="6"/>
      <c r="O19" s="4"/>
      <c r="P19" s="9" t="str">
        <f aca="true">IF(I19="","",I19-TODAY())</f>
        <v/>
      </c>
      <c r="Q19" s="10" t="str">
        <f aca="true">IF(I19="","",IF(J19="対応完了","",IF(I19&lt;TODAY(),"超過",IF(I19-TODAY()&lt;=14,"直前",""))))</f>
        <v/>
      </c>
    </row>
    <row r="20" customFormat="false" ht="31.5" hidden="false" customHeight="true" outlineLevel="0" collapsed="false">
      <c r="A20" s="11"/>
      <c r="B20" s="11"/>
      <c r="C20" s="11"/>
      <c r="D20" s="12"/>
      <c r="E20" s="12"/>
      <c r="F20" s="11"/>
      <c r="G20" s="11"/>
      <c r="H20" s="11"/>
      <c r="I20" s="12"/>
      <c r="J20" s="11"/>
      <c r="K20" s="13"/>
      <c r="L20" s="8" t="str">
        <f aca="true">IF(F20="重要対応","高",IF(AND(I20&lt;&gt;"",I20-TODAY()&lt;=30,F20="要対応"),"高",IF(F20="要対応","中","低")))</f>
        <v>低</v>
      </c>
      <c r="M20" s="12"/>
      <c r="N20" s="12"/>
      <c r="O20" s="11"/>
      <c r="P20" s="9" t="str">
        <f aca="true">IF(I20="","",I20-TODAY())</f>
        <v/>
      </c>
      <c r="Q20" s="10" t="str">
        <f aca="true">IF(I20="","",IF(J20="対応完了","",IF(I20&lt;TODAY(),"超過",IF(I20-TODAY()&lt;=14,"直前",""))))</f>
        <v/>
      </c>
    </row>
    <row r="21" customFormat="false" ht="31.5" hidden="false" customHeight="true" outlineLevel="0" collapsed="false">
      <c r="A21" s="4"/>
      <c r="B21" s="4"/>
      <c r="C21" s="4"/>
      <c r="D21" s="6"/>
      <c r="E21" s="6"/>
      <c r="F21" s="5"/>
      <c r="G21" s="5"/>
      <c r="H21" s="4"/>
      <c r="I21" s="6"/>
      <c r="J21" s="5"/>
      <c r="K21" s="7"/>
      <c r="L21" s="8" t="str">
        <f aca="true">IF(F21="重要対応","高",IF(AND(I21&lt;&gt;"",I21-TODAY()&lt;=30,F21="要対応"),"高",IF(F21="要対応","中","低")))</f>
        <v>低</v>
      </c>
      <c r="M21" s="6"/>
      <c r="N21" s="6"/>
      <c r="O21" s="4"/>
      <c r="P21" s="9" t="str">
        <f aca="true">IF(I21="","",I21-TODAY())</f>
        <v/>
      </c>
      <c r="Q21" s="10" t="str">
        <f aca="true">IF(I21="","",IF(J21="対応完了","",IF(I21&lt;TODAY(),"超過",IF(I21-TODAY()&lt;=14,"直前",""))))</f>
        <v/>
      </c>
    </row>
    <row r="22" customFormat="false" ht="31.5" hidden="false" customHeight="true" outlineLevel="0" collapsed="false">
      <c r="A22" s="11"/>
      <c r="B22" s="11"/>
      <c r="C22" s="11"/>
      <c r="D22" s="12"/>
      <c r="E22" s="12"/>
      <c r="F22" s="11"/>
      <c r="G22" s="11"/>
      <c r="H22" s="11"/>
      <c r="I22" s="12"/>
      <c r="J22" s="11"/>
      <c r="K22" s="13"/>
      <c r="L22" s="8" t="str">
        <f aca="true">IF(F22="重要対応","高",IF(AND(I22&lt;&gt;"",I22-TODAY()&lt;=30,F22="要対応"),"高",IF(F22="要対応","中","低")))</f>
        <v>低</v>
      </c>
      <c r="M22" s="12"/>
      <c r="N22" s="12"/>
      <c r="O22" s="11"/>
      <c r="P22" s="9" t="str">
        <f aca="true">IF(I22="","",I22-TODAY())</f>
        <v/>
      </c>
      <c r="Q22" s="10" t="str">
        <f aca="true">IF(I22="","",IF(J22="対応完了","",IF(I22&lt;TODAY(),"超過",IF(I22-TODAY()&lt;=14,"直前",""))))</f>
        <v/>
      </c>
    </row>
    <row r="23" customFormat="false" ht="31.5" hidden="false" customHeight="true" outlineLevel="0" collapsed="false">
      <c r="A23" s="4"/>
      <c r="B23" s="4"/>
      <c r="C23" s="4"/>
      <c r="D23" s="6"/>
      <c r="E23" s="6"/>
      <c r="F23" s="5"/>
      <c r="G23" s="5"/>
      <c r="H23" s="4"/>
      <c r="I23" s="6"/>
      <c r="J23" s="5"/>
      <c r="K23" s="7"/>
      <c r="L23" s="8" t="str">
        <f aca="true">IF(F23="重要対応","高",IF(AND(I23&lt;&gt;"",I23-TODAY()&lt;=30,F23="要対応"),"高",IF(F23="要対応","中","低")))</f>
        <v>低</v>
      </c>
      <c r="M23" s="6"/>
      <c r="N23" s="6"/>
      <c r="O23" s="4"/>
      <c r="P23" s="9" t="str">
        <f aca="true">IF(I23="","",I23-TODAY())</f>
        <v/>
      </c>
      <c r="Q23" s="10" t="str">
        <f aca="true">IF(I23="","",IF(J23="対応完了","",IF(I23&lt;TODAY(),"超過",IF(I23-TODAY()&lt;=14,"直前",""))))</f>
        <v/>
      </c>
    </row>
    <row r="24" customFormat="false" ht="31.5" hidden="false" customHeight="true" outlineLevel="0" collapsed="false">
      <c r="A24" s="11"/>
      <c r="B24" s="11"/>
      <c r="C24" s="11"/>
      <c r="D24" s="12"/>
      <c r="E24" s="12"/>
      <c r="F24" s="11"/>
      <c r="G24" s="11"/>
      <c r="H24" s="11"/>
      <c r="I24" s="12"/>
      <c r="J24" s="11"/>
      <c r="K24" s="13"/>
      <c r="L24" s="8" t="str">
        <f aca="true">IF(F24="重要対応","高",IF(AND(I24&lt;&gt;"",I24-TODAY()&lt;=30,F24="要対応"),"高",IF(F24="要対応","中","低")))</f>
        <v>低</v>
      </c>
      <c r="M24" s="12"/>
      <c r="N24" s="12"/>
      <c r="O24" s="11"/>
      <c r="P24" s="9" t="str">
        <f aca="true">IF(I24="","",I24-TODAY())</f>
        <v/>
      </c>
      <c r="Q24" s="10" t="str">
        <f aca="true">IF(I24="","",IF(J24="対応完了","",IF(I24&lt;TODAY(),"超過",IF(I24-TODAY()&lt;=14,"直前",""))))</f>
        <v/>
      </c>
    </row>
    <row r="25" customFormat="false" ht="31.5" hidden="false" customHeight="true" outlineLevel="0" collapsed="false">
      <c r="A25" s="4"/>
      <c r="B25" s="4"/>
      <c r="C25" s="4"/>
      <c r="D25" s="6"/>
      <c r="E25" s="6"/>
      <c r="F25" s="5"/>
      <c r="G25" s="5"/>
      <c r="H25" s="4"/>
      <c r="I25" s="6"/>
      <c r="J25" s="5"/>
      <c r="K25" s="7"/>
      <c r="L25" s="8" t="str">
        <f aca="true">IF(F25="重要対応","高",IF(AND(I25&lt;&gt;"",I25-TODAY()&lt;=30,F25="要対応"),"高",IF(F25="要対応","中","低")))</f>
        <v>低</v>
      </c>
      <c r="M25" s="6"/>
      <c r="N25" s="6"/>
      <c r="O25" s="4"/>
      <c r="P25" s="9" t="str">
        <f aca="true">IF(I25="","",I25-TODAY())</f>
        <v/>
      </c>
      <c r="Q25" s="10" t="str">
        <f aca="true">IF(I25="","",IF(J25="対応完了","",IF(I25&lt;TODAY(),"超過",IF(I25-TODAY()&lt;=14,"直前",""))))</f>
        <v/>
      </c>
    </row>
    <row r="26" customFormat="false" ht="31.5" hidden="false" customHeight="true" outlineLevel="0" collapsed="false">
      <c r="A26" s="11"/>
      <c r="B26" s="11"/>
      <c r="C26" s="11"/>
      <c r="D26" s="12"/>
      <c r="E26" s="12"/>
      <c r="F26" s="11"/>
      <c r="G26" s="11"/>
      <c r="H26" s="11"/>
      <c r="I26" s="12"/>
      <c r="J26" s="11"/>
      <c r="K26" s="13"/>
      <c r="L26" s="8" t="str">
        <f aca="true">IF(F26="重要対応","高",IF(AND(I26&lt;&gt;"",I26-TODAY()&lt;=30,F26="要対応"),"高",IF(F26="要対応","中","低")))</f>
        <v>低</v>
      </c>
      <c r="M26" s="12"/>
      <c r="N26" s="12"/>
      <c r="O26" s="11"/>
      <c r="P26" s="9" t="str">
        <f aca="true">IF(I26="","",I26-TODAY())</f>
        <v/>
      </c>
      <c r="Q26" s="10" t="str">
        <f aca="true">IF(I26="","",IF(J26="対応完了","",IF(I26&lt;TODAY(),"超過",IF(I26-TODAY()&lt;=14,"直前",""))))</f>
        <v/>
      </c>
    </row>
    <row r="27" customFormat="false" ht="31.5" hidden="false" customHeight="true" outlineLevel="0" collapsed="false">
      <c r="A27" s="4"/>
      <c r="B27" s="4"/>
      <c r="C27" s="4"/>
      <c r="D27" s="6"/>
      <c r="E27" s="6"/>
      <c r="F27" s="5"/>
      <c r="G27" s="5"/>
      <c r="H27" s="4"/>
      <c r="I27" s="6"/>
      <c r="J27" s="5"/>
      <c r="K27" s="7"/>
      <c r="L27" s="8" t="str">
        <f aca="true">IF(F27="重要対応","高",IF(AND(I27&lt;&gt;"",I27-TODAY()&lt;=30,F27="要対応"),"高",IF(F27="要対応","中","低")))</f>
        <v>低</v>
      </c>
      <c r="M27" s="6"/>
      <c r="N27" s="6"/>
      <c r="O27" s="4"/>
      <c r="P27" s="9" t="str">
        <f aca="true">IF(I27="","",I27-TODAY())</f>
        <v/>
      </c>
      <c r="Q27" s="10" t="str">
        <f aca="true">IF(I27="","",IF(J27="対応完了","",IF(I27&lt;TODAY(),"超過",IF(I27-TODAY()&lt;=14,"直前",""))))</f>
        <v/>
      </c>
    </row>
    <row r="28" customFormat="false" ht="31.5" hidden="false" customHeight="true" outlineLevel="0" collapsed="false">
      <c r="A28" s="11"/>
      <c r="B28" s="11"/>
      <c r="C28" s="11"/>
      <c r="D28" s="12"/>
      <c r="E28" s="12"/>
      <c r="F28" s="11"/>
      <c r="G28" s="11"/>
      <c r="H28" s="11"/>
      <c r="I28" s="12"/>
      <c r="J28" s="11"/>
      <c r="K28" s="13"/>
      <c r="L28" s="8" t="str">
        <f aca="true">IF(F28="重要対応","高",IF(AND(I28&lt;&gt;"",I28-TODAY()&lt;=30,F28="要対応"),"高",IF(F28="要対応","中","低")))</f>
        <v>低</v>
      </c>
      <c r="M28" s="12"/>
      <c r="N28" s="12"/>
      <c r="O28" s="11"/>
      <c r="P28" s="9" t="str">
        <f aca="true">IF(I28="","",I28-TODAY())</f>
        <v/>
      </c>
      <c r="Q28" s="10" t="str">
        <f aca="true">IF(I28="","",IF(J28="対応完了","",IF(I28&lt;TODAY(),"超過",IF(I28-TODAY()&lt;=14,"直前",""))))</f>
        <v/>
      </c>
    </row>
    <row r="29" customFormat="false" ht="31.5" hidden="false" customHeight="true" outlineLevel="0" collapsed="false">
      <c r="A29" s="4"/>
      <c r="B29" s="4"/>
      <c r="C29" s="4"/>
      <c r="D29" s="6"/>
      <c r="E29" s="6"/>
      <c r="F29" s="5"/>
      <c r="G29" s="5"/>
      <c r="H29" s="4"/>
      <c r="I29" s="6"/>
      <c r="J29" s="5"/>
      <c r="K29" s="7"/>
      <c r="L29" s="8" t="str">
        <f aca="true">IF(F29="重要対応","高",IF(AND(I29&lt;&gt;"",I29-TODAY()&lt;=30,F29="要対応"),"高",IF(F29="要対応","中","低")))</f>
        <v>低</v>
      </c>
      <c r="M29" s="6"/>
      <c r="N29" s="6"/>
      <c r="O29" s="4"/>
      <c r="P29" s="9" t="str">
        <f aca="true">IF(I29="","",I29-TODAY())</f>
        <v/>
      </c>
      <c r="Q29" s="10" t="str">
        <f aca="true">IF(I29="","",IF(J29="対応完了","",IF(I29&lt;TODAY(),"超過",IF(I29-TODAY()&lt;=14,"直前",""))))</f>
        <v/>
      </c>
    </row>
    <row r="30" customFormat="false" ht="31.5" hidden="false" customHeight="true" outlineLevel="0" collapsed="false">
      <c r="A30" s="11"/>
      <c r="B30" s="11"/>
      <c r="C30" s="11"/>
      <c r="D30" s="12"/>
      <c r="E30" s="12"/>
      <c r="F30" s="11"/>
      <c r="G30" s="11"/>
      <c r="H30" s="11"/>
      <c r="I30" s="12"/>
      <c r="J30" s="11"/>
      <c r="K30" s="13"/>
      <c r="L30" s="8" t="str">
        <f aca="true">IF(F30="重要対応","高",IF(AND(I30&lt;&gt;"",I30-TODAY()&lt;=30,F30="要対応"),"高",IF(F30="要対応","中","低")))</f>
        <v>低</v>
      </c>
      <c r="M30" s="12"/>
      <c r="N30" s="12"/>
      <c r="O30" s="11"/>
      <c r="P30" s="9" t="str">
        <f aca="true">IF(I30="","",I30-TODAY())</f>
        <v/>
      </c>
      <c r="Q30" s="10" t="str">
        <f aca="true">IF(I30="","",IF(J30="対応完了","",IF(I30&lt;TODAY(),"超過",IF(I30-TODAY()&lt;=14,"直前",""))))</f>
        <v/>
      </c>
    </row>
    <row r="32" customFormat="false" ht="15" hidden="false" customHeight="false" outlineLevel="0" collapsed="false">
      <c r="A32" s="14" t="s">
        <v>26</v>
      </c>
      <c r="B32" s="14"/>
      <c r="C32" s="14"/>
      <c r="D32" s="14"/>
      <c r="E32" s="14"/>
    </row>
    <row r="33" customFormat="false" ht="15" hidden="false" customHeight="true" outlineLevel="0" collapsed="false">
      <c r="A33" s="15" t="s">
        <v>27</v>
      </c>
      <c r="B33" s="15"/>
      <c r="C33" s="15"/>
      <c r="D33" s="16" t="n">
        <f aca="false">COUNTA(A5:A30)</f>
        <v>1</v>
      </c>
      <c r="E33" s="16"/>
    </row>
    <row r="34" customFormat="false" ht="15" hidden="false" customHeight="true" outlineLevel="0" collapsed="false">
      <c r="A34" s="15" t="s">
        <v>28</v>
      </c>
      <c r="B34" s="15"/>
      <c r="C34" s="15"/>
      <c r="D34" s="16" t="n">
        <f aca="false">COUNTIFS(J5:J30,"&lt;&gt;対応完了",J5:J30,"&lt;&gt;対応不要",A5:A30,"&lt;&gt;")</f>
        <v>1</v>
      </c>
      <c r="E34" s="16"/>
    </row>
    <row r="35" customFormat="false" ht="15" hidden="false" customHeight="true" outlineLevel="0" collapsed="false">
      <c r="A35" s="15" t="s">
        <v>29</v>
      </c>
      <c r="B35" s="15"/>
      <c r="C35" s="15"/>
      <c r="D35" s="16" t="n">
        <f aca="true">COUNTIFS(I5:I30,"&lt;"&amp;TODAY(),J5:J30,"&lt;&gt;対応完了",J5:J30,"&lt;&gt;対応不要")</f>
        <v>0</v>
      </c>
      <c r="E35" s="16"/>
    </row>
    <row r="36" customFormat="false" ht="15" hidden="false" customHeight="true" outlineLevel="0" collapsed="false">
      <c r="A36" s="15" t="s">
        <v>30</v>
      </c>
      <c r="B36" s="15"/>
      <c r="C36" s="15"/>
      <c r="D36" s="16" t="n">
        <f aca="false">COUNTIF(L5:L30,"高")</f>
        <v>0</v>
      </c>
      <c r="E36" s="16"/>
    </row>
    <row r="37" customFormat="false" ht="15" hidden="false" customHeight="true" outlineLevel="0" collapsed="false">
      <c r="A37" s="15" t="s">
        <v>31</v>
      </c>
      <c r="B37" s="15"/>
      <c r="C37" s="15"/>
      <c r="D37" s="17" t="n">
        <f aca="false">IFERROR(COUNTIF(J5:J30,"対応完了")/COUNTA(A5:A30),0)</f>
        <v>0</v>
      </c>
      <c r="E37" s="17"/>
    </row>
  </sheetData>
  <mergeCells count="13">
    <mergeCell ref="A1:Q1"/>
    <mergeCell ref="A2:Q2"/>
    <mergeCell ref="A32:E32"/>
    <mergeCell ref="A33:C33"/>
    <mergeCell ref="D33:E33"/>
    <mergeCell ref="A34:C34"/>
    <mergeCell ref="D34:E34"/>
    <mergeCell ref="A35:C35"/>
    <mergeCell ref="D35:E35"/>
    <mergeCell ref="A36:C36"/>
    <mergeCell ref="D36:E36"/>
    <mergeCell ref="A37:C37"/>
    <mergeCell ref="D37:E37"/>
  </mergeCells>
  <conditionalFormatting sqref="Q5:Q30">
    <cfRule type="containsText" priority="2" operator="containsText" aboveAverage="0" equalAverage="0" bottom="0" percent="0" rank="0" text="超過" dxfId="0">
      <formula>NOT(ISERROR(SEARCH("超過",Q5)))</formula>
    </cfRule>
    <cfRule type="containsText" priority="3" operator="containsText" aboveAverage="0" equalAverage="0" bottom="0" percent="0" rank="0" text="直前" dxfId="1">
      <formula>NOT(ISERROR(SEARCH("直前",Q5)))</formula>
    </cfRule>
  </conditionalFormatting>
  <conditionalFormatting sqref="L5:L30">
    <cfRule type="containsText" priority="4" operator="containsText" aboveAverage="0" equalAverage="0" bottom="0" percent="0" rank="0" text="高" dxfId="0">
      <formula>NOT(ISERROR(SEARCH("高",L5)))</formula>
    </cfRule>
  </conditionalFormatting>
  <conditionalFormatting sqref="J5:J30">
    <cfRule type="containsText" priority="5" operator="containsText" aboveAverage="0" equalAverage="0" bottom="0" percent="0" rank="0" text="対応完了" dxfId="2">
      <formula>NOT(ISERROR(SEARCH("対応完了",J5)))</formula>
    </cfRule>
  </conditionalFormatting>
  <dataValidations count="3">
    <dataValidation allowBlank="true" errorStyle="stop" operator="between" showDropDown="false" showErrorMessage="false" showInputMessage="false" sqref="F5:F30" type="list">
      <formula1>"対応不要,要確認,要対応,重要対応,継続ウォッチ"</formula1>
      <formula2>0</formula2>
    </dataValidation>
    <dataValidation allowBlank="true" errorStyle="stop" operator="between" showDropDown="false" showErrorMessage="false" showInputMessage="false" sqref="G5:G30" type="list">
      <formula1>"法務,人事,総務,営業,経理,情報システム,事業部,購買,広報・マーケティング,コンプライアンス,経営層"</formula1>
      <formula2>0</formula2>
    </dataValidation>
    <dataValidation allowBlank="true" errorStyle="stop" operator="between" showDropDown="false" showErrorMessage="false" showInputMessage="false" sqref="J5:J30" type="list">
      <formula1>"未確認,一次確認中,対応不要,部署確認中,規程改定中,契約書雛形修正中,社内周知準備中,外部専門家確認中,対応完了,継続ウォッチ"</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3" ySplit="4" topLeftCell="D5" activePane="bottomRight" state="frozen"/>
      <selection pane="topLeft" activeCell="A1" activeCellId="0" sqref="A1"/>
      <selection pane="topRight" activeCell="D1" activeCellId="0" sqref="D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10"/>
    <col collapsed="false" customWidth="true" hidden="false" outlineLevel="0" max="2" min="2" style="0" width="12"/>
    <col collapsed="false" customWidth="true" hidden="false" outlineLevel="0" max="3" min="3" style="0" width="16"/>
    <col collapsed="false" customWidth="true" hidden="false" outlineLevel="0" max="4" min="4" style="0" width="28"/>
    <col collapsed="false" customWidth="true" hidden="false" outlineLevel="0" max="6" min="5" style="0" width="14"/>
    <col collapsed="false" customWidth="true" hidden="false" outlineLevel="0" max="9" min="7" style="0" width="12"/>
    <col collapsed="false" customWidth="true" hidden="false" outlineLevel="0" max="10" min="10" style="0" width="14"/>
    <col collapsed="false" customWidth="true" hidden="false" outlineLevel="0" max="12" min="11" style="0" width="22"/>
    <col collapsed="false" customWidth="true" hidden="false" outlineLevel="0" max="13" min="13" style="0" width="14"/>
    <col collapsed="false" customWidth="true" hidden="false" outlineLevel="0" max="14" min="14" style="0" width="12"/>
  </cols>
  <sheetData>
    <row r="1" customFormat="false" ht="27.75" hidden="false" customHeight="true" outlineLevel="0" collapsed="false">
      <c r="A1" s="1" t="s">
        <v>32</v>
      </c>
      <c r="B1" s="1"/>
      <c r="C1" s="1"/>
      <c r="D1" s="1"/>
      <c r="E1" s="1"/>
      <c r="F1" s="1"/>
      <c r="G1" s="1"/>
      <c r="H1" s="1"/>
      <c r="I1" s="1"/>
      <c r="J1" s="1"/>
      <c r="K1" s="1"/>
      <c r="L1" s="1"/>
      <c r="M1" s="1"/>
      <c r="N1" s="1"/>
    </row>
    <row r="2" customFormat="false" ht="15" hidden="false" customHeight="false" outlineLevel="0" collapsed="false">
      <c r="A2" s="2" t="s">
        <v>33</v>
      </c>
      <c r="B2" s="2"/>
      <c r="C2" s="2"/>
      <c r="D2" s="2"/>
      <c r="E2" s="2"/>
      <c r="F2" s="2"/>
      <c r="G2" s="2"/>
      <c r="H2" s="2"/>
      <c r="I2" s="2"/>
      <c r="J2" s="2"/>
      <c r="K2" s="2"/>
      <c r="L2" s="2"/>
      <c r="M2" s="2"/>
      <c r="N2" s="2"/>
    </row>
    <row r="4" customFormat="false" ht="27.75" hidden="false" customHeight="true" outlineLevel="0" collapsed="false">
      <c r="A4" s="3" t="s">
        <v>34</v>
      </c>
      <c r="B4" s="3" t="s">
        <v>2</v>
      </c>
      <c r="C4" s="3" t="s">
        <v>35</v>
      </c>
      <c r="D4" s="3" t="s">
        <v>36</v>
      </c>
      <c r="E4" s="3" t="s">
        <v>8</v>
      </c>
      <c r="F4" s="3" t="s">
        <v>9</v>
      </c>
      <c r="G4" s="3" t="s">
        <v>37</v>
      </c>
      <c r="H4" s="3" t="s">
        <v>14</v>
      </c>
      <c r="I4" s="3" t="s">
        <v>38</v>
      </c>
      <c r="J4" s="3" t="s">
        <v>39</v>
      </c>
      <c r="K4" s="3" t="s">
        <v>40</v>
      </c>
      <c r="L4" s="3" t="s">
        <v>16</v>
      </c>
      <c r="M4" s="3" t="s">
        <v>17</v>
      </c>
      <c r="N4" s="3" t="s">
        <v>41</v>
      </c>
    </row>
    <row r="5" customFormat="false" ht="31.5" hidden="false" customHeight="true" outlineLevel="0" collapsed="false">
      <c r="A5" s="4" t="s">
        <v>42</v>
      </c>
      <c r="B5" s="4" t="s">
        <v>19</v>
      </c>
      <c r="C5" s="5" t="s">
        <v>43</v>
      </c>
      <c r="D5" s="5" t="s">
        <v>44</v>
      </c>
      <c r="E5" s="5" t="s">
        <v>45</v>
      </c>
      <c r="F5" s="5" t="s">
        <v>24</v>
      </c>
      <c r="G5" s="6" t="n">
        <v>46174</v>
      </c>
      <c r="H5" s="6" t="n">
        <v>46218</v>
      </c>
      <c r="I5" s="6"/>
      <c r="J5" s="5" t="s">
        <v>46</v>
      </c>
      <c r="K5" s="5" t="s">
        <v>47</v>
      </c>
      <c r="L5" s="4"/>
      <c r="M5" s="9" t="n">
        <f aca="true">IF(H5="","",H5-TODAY())</f>
        <v>51</v>
      </c>
      <c r="N5" s="10" t="str">
        <f aca="true">IF(I5&lt;&gt;"","完了",IF(H5="","",IF(H5&lt;TODAY(),"遅延","")))</f>
        <v/>
      </c>
    </row>
    <row r="6" customFormat="false" ht="31.5" hidden="false" customHeight="true" outlineLevel="0" collapsed="false">
      <c r="A6" s="11"/>
      <c r="B6" s="11"/>
      <c r="C6" s="11"/>
      <c r="D6" s="11"/>
      <c r="E6" s="11"/>
      <c r="F6" s="11"/>
      <c r="G6" s="12"/>
      <c r="H6" s="12"/>
      <c r="I6" s="12"/>
      <c r="J6" s="11"/>
      <c r="K6" s="11"/>
      <c r="L6" s="11"/>
      <c r="M6" s="9" t="str">
        <f aca="true">IF(H6="","",H6-TODAY())</f>
        <v/>
      </c>
      <c r="N6" s="10" t="str">
        <f aca="true">IF(I6&lt;&gt;"","完了",IF(H6="","",IF(H6&lt;TODAY(),"遅延","")))</f>
        <v/>
      </c>
    </row>
    <row r="7" customFormat="false" ht="31.5" hidden="false" customHeight="true" outlineLevel="0" collapsed="false">
      <c r="A7" s="4"/>
      <c r="B7" s="4"/>
      <c r="C7" s="5"/>
      <c r="D7" s="4"/>
      <c r="E7" s="5"/>
      <c r="F7" s="4"/>
      <c r="G7" s="6"/>
      <c r="H7" s="6"/>
      <c r="I7" s="6"/>
      <c r="J7" s="5"/>
      <c r="K7" s="4"/>
      <c r="L7" s="4"/>
      <c r="M7" s="9" t="str">
        <f aca="true">IF(H7="","",H7-TODAY())</f>
        <v/>
      </c>
      <c r="N7" s="10" t="str">
        <f aca="true">IF(I7&lt;&gt;"","完了",IF(H7="","",IF(H7&lt;TODAY(),"遅延","")))</f>
        <v/>
      </c>
    </row>
    <row r="8" customFormat="false" ht="31.5" hidden="false" customHeight="true" outlineLevel="0" collapsed="false">
      <c r="A8" s="11"/>
      <c r="B8" s="11"/>
      <c r="C8" s="11"/>
      <c r="D8" s="11"/>
      <c r="E8" s="11"/>
      <c r="F8" s="11"/>
      <c r="G8" s="12"/>
      <c r="H8" s="12"/>
      <c r="I8" s="12"/>
      <c r="J8" s="11"/>
      <c r="K8" s="11"/>
      <c r="L8" s="11"/>
      <c r="M8" s="9" t="str">
        <f aca="true">IF(H8="","",H8-TODAY())</f>
        <v/>
      </c>
      <c r="N8" s="10" t="str">
        <f aca="true">IF(I8&lt;&gt;"","完了",IF(H8="","",IF(H8&lt;TODAY(),"遅延","")))</f>
        <v/>
      </c>
    </row>
    <row r="9" customFormat="false" ht="31.5" hidden="false" customHeight="true" outlineLevel="0" collapsed="false">
      <c r="A9" s="4"/>
      <c r="B9" s="4"/>
      <c r="C9" s="5"/>
      <c r="D9" s="4"/>
      <c r="E9" s="5"/>
      <c r="F9" s="4"/>
      <c r="G9" s="6"/>
      <c r="H9" s="6"/>
      <c r="I9" s="6"/>
      <c r="J9" s="5"/>
      <c r="K9" s="4"/>
      <c r="L9" s="4"/>
      <c r="M9" s="9" t="str">
        <f aca="true">IF(H9="","",H9-TODAY())</f>
        <v/>
      </c>
      <c r="N9" s="10" t="str">
        <f aca="true">IF(I9&lt;&gt;"","完了",IF(H9="","",IF(H9&lt;TODAY(),"遅延","")))</f>
        <v/>
      </c>
    </row>
    <row r="10" customFormat="false" ht="31.5" hidden="false" customHeight="true" outlineLevel="0" collapsed="false">
      <c r="A10" s="11"/>
      <c r="B10" s="11"/>
      <c r="C10" s="11"/>
      <c r="D10" s="11"/>
      <c r="E10" s="11"/>
      <c r="F10" s="11"/>
      <c r="G10" s="12"/>
      <c r="H10" s="12"/>
      <c r="I10" s="12"/>
      <c r="J10" s="11"/>
      <c r="K10" s="11"/>
      <c r="L10" s="11"/>
      <c r="M10" s="9" t="str">
        <f aca="true">IF(H10="","",H10-TODAY())</f>
        <v/>
      </c>
      <c r="N10" s="10" t="str">
        <f aca="true">IF(I10&lt;&gt;"","完了",IF(H10="","",IF(H10&lt;TODAY(),"遅延","")))</f>
        <v/>
      </c>
    </row>
    <row r="11" customFormat="false" ht="31.5" hidden="false" customHeight="true" outlineLevel="0" collapsed="false">
      <c r="A11" s="4"/>
      <c r="B11" s="4"/>
      <c r="C11" s="5"/>
      <c r="D11" s="4"/>
      <c r="E11" s="5"/>
      <c r="F11" s="4"/>
      <c r="G11" s="6"/>
      <c r="H11" s="6"/>
      <c r="I11" s="6"/>
      <c r="J11" s="5"/>
      <c r="K11" s="4"/>
      <c r="L11" s="4"/>
      <c r="M11" s="9" t="str">
        <f aca="true">IF(H11="","",H11-TODAY())</f>
        <v/>
      </c>
      <c r="N11" s="10" t="str">
        <f aca="true">IF(I11&lt;&gt;"","完了",IF(H11="","",IF(H11&lt;TODAY(),"遅延","")))</f>
        <v/>
      </c>
    </row>
    <row r="12" customFormat="false" ht="31.5" hidden="false" customHeight="true" outlineLevel="0" collapsed="false">
      <c r="A12" s="11"/>
      <c r="B12" s="11"/>
      <c r="C12" s="11"/>
      <c r="D12" s="11"/>
      <c r="E12" s="11"/>
      <c r="F12" s="11"/>
      <c r="G12" s="12"/>
      <c r="H12" s="12"/>
      <c r="I12" s="12"/>
      <c r="J12" s="11"/>
      <c r="K12" s="11"/>
      <c r="L12" s="11"/>
      <c r="M12" s="9" t="str">
        <f aca="true">IF(H12="","",H12-TODAY())</f>
        <v/>
      </c>
      <c r="N12" s="10" t="str">
        <f aca="true">IF(I12&lt;&gt;"","完了",IF(H12="","",IF(H12&lt;TODAY(),"遅延","")))</f>
        <v/>
      </c>
    </row>
    <row r="13" customFormat="false" ht="31.5" hidden="false" customHeight="true" outlineLevel="0" collapsed="false">
      <c r="A13" s="4"/>
      <c r="B13" s="4"/>
      <c r="C13" s="5"/>
      <c r="D13" s="4"/>
      <c r="E13" s="5"/>
      <c r="F13" s="4"/>
      <c r="G13" s="6"/>
      <c r="H13" s="6"/>
      <c r="I13" s="6"/>
      <c r="J13" s="5"/>
      <c r="K13" s="4"/>
      <c r="L13" s="4"/>
      <c r="M13" s="9" t="str">
        <f aca="true">IF(H13="","",H13-TODAY())</f>
        <v/>
      </c>
      <c r="N13" s="10" t="str">
        <f aca="true">IF(I13&lt;&gt;"","完了",IF(H13="","",IF(H13&lt;TODAY(),"遅延","")))</f>
        <v/>
      </c>
    </row>
    <row r="14" customFormat="false" ht="31.5" hidden="false" customHeight="true" outlineLevel="0" collapsed="false">
      <c r="A14" s="11"/>
      <c r="B14" s="11"/>
      <c r="C14" s="11"/>
      <c r="D14" s="11"/>
      <c r="E14" s="11"/>
      <c r="F14" s="11"/>
      <c r="G14" s="12"/>
      <c r="H14" s="12"/>
      <c r="I14" s="12"/>
      <c r="J14" s="11"/>
      <c r="K14" s="11"/>
      <c r="L14" s="11"/>
      <c r="M14" s="9" t="str">
        <f aca="true">IF(H14="","",H14-TODAY())</f>
        <v/>
      </c>
      <c r="N14" s="10" t="str">
        <f aca="true">IF(I14&lt;&gt;"","完了",IF(H14="","",IF(H14&lt;TODAY(),"遅延","")))</f>
        <v/>
      </c>
    </row>
    <row r="15" customFormat="false" ht="31.5" hidden="false" customHeight="true" outlineLevel="0" collapsed="false">
      <c r="A15" s="4"/>
      <c r="B15" s="4"/>
      <c r="C15" s="5"/>
      <c r="D15" s="4"/>
      <c r="E15" s="5"/>
      <c r="F15" s="4"/>
      <c r="G15" s="6"/>
      <c r="H15" s="6"/>
      <c r="I15" s="6"/>
      <c r="J15" s="5"/>
      <c r="K15" s="4"/>
      <c r="L15" s="4"/>
      <c r="M15" s="9" t="str">
        <f aca="true">IF(H15="","",H15-TODAY())</f>
        <v/>
      </c>
      <c r="N15" s="10" t="str">
        <f aca="true">IF(I15&lt;&gt;"","完了",IF(H15="","",IF(H15&lt;TODAY(),"遅延","")))</f>
        <v/>
      </c>
    </row>
    <row r="16" customFormat="false" ht="31.5" hidden="false" customHeight="true" outlineLevel="0" collapsed="false">
      <c r="A16" s="11"/>
      <c r="B16" s="11"/>
      <c r="C16" s="11"/>
      <c r="D16" s="11"/>
      <c r="E16" s="11"/>
      <c r="F16" s="11"/>
      <c r="G16" s="12"/>
      <c r="H16" s="12"/>
      <c r="I16" s="12"/>
      <c r="J16" s="11"/>
      <c r="K16" s="11"/>
      <c r="L16" s="11"/>
      <c r="M16" s="9" t="str">
        <f aca="true">IF(H16="","",H16-TODAY())</f>
        <v/>
      </c>
      <c r="N16" s="10" t="str">
        <f aca="true">IF(I16&lt;&gt;"","完了",IF(H16="","",IF(H16&lt;TODAY(),"遅延","")))</f>
        <v/>
      </c>
    </row>
    <row r="17" customFormat="false" ht="31.5" hidden="false" customHeight="true" outlineLevel="0" collapsed="false">
      <c r="A17" s="4"/>
      <c r="B17" s="4"/>
      <c r="C17" s="5"/>
      <c r="D17" s="4"/>
      <c r="E17" s="5"/>
      <c r="F17" s="4"/>
      <c r="G17" s="6"/>
      <c r="H17" s="6"/>
      <c r="I17" s="6"/>
      <c r="J17" s="5"/>
      <c r="K17" s="4"/>
      <c r="L17" s="4"/>
      <c r="M17" s="9" t="str">
        <f aca="true">IF(H17="","",H17-TODAY())</f>
        <v/>
      </c>
      <c r="N17" s="10" t="str">
        <f aca="true">IF(I17&lt;&gt;"","完了",IF(H17="","",IF(H17&lt;TODAY(),"遅延","")))</f>
        <v/>
      </c>
    </row>
    <row r="18" customFormat="false" ht="31.5" hidden="false" customHeight="true" outlineLevel="0" collapsed="false">
      <c r="A18" s="11"/>
      <c r="B18" s="11"/>
      <c r="C18" s="11"/>
      <c r="D18" s="11"/>
      <c r="E18" s="11"/>
      <c r="F18" s="11"/>
      <c r="G18" s="12"/>
      <c r="H18" s="12"/>
      <c r="I18" s="12"/>
      <c r="J18" s="11"/>
      <c r="K18" s="11"/>
      <c r="L18" s="11"/>
      <c r="M18" s="9" t="str">
        <f aca="true">IF(H18="","",H18-TODAY())</f>
        <v/>
      </c>
      <c r="N18" s="10" t="str">
        <f aca="true">IF(I18&lt;&gt;"","完了",IF(H18="","",IF(H18&lt;TODAY(),"遅延","")))</f>
        <v/>
      </c>
    </row>
    <row r="19" customFormat="false" ht="31.5" hidden="false" customHeight="true" outlineLevel="0" collapsed="false">
      <c r="A19" s="4"/>
      <c r="B19" s="4"/>
      <c r="C19" s="5"/>
      <c r="D19" s="4"/>
      <c r="E19" s="5"/>
      <c r="F19" s="4"/>
      <c r="G19" s="6"/>
      <c r="H19" s="6"/>
      <c r="I19" s="6"/>
      <c r="J19" s="5"/>
      <c r="K19" s="4"/>
      <c r="L19" s="4"/>
      <c r="M19" s="9" t="str">
        <f aca="true">IF(H19="","",H19-TODAY())</f>
        <v/>
      </c>
      <c r="N19" s="10" t="str">
        <f aca="true">IF(I19&lt;&gt;"","完了",IF(H19="","",IF(H19&lt;TODAY(),"遅延","")))</f>
        <v/>
      </c>
    </row>
    <row r="20" customFormat="false" ht="31.5" hidden="false" customHeight="true" outlineLevel="0" collapsed="false">
      <c r="A20" s="11"/>
      <c r="B20" s="11"/>
      <c r="C20" s="11"/>
      <c r="D20" s="11"/>
      <c r="E20" s="11"/>
      <c r="F20" s="11"/>
      <c r="G20" s="12"/>
      <c r="H20" s="12"/>
      <c r="I20" s="12"/>
      <c r="J20" s="11"/>
      <c r="K20" s="11"/>
      <c r="L20" s="11"/>
      <c r="M20" s="9" t="str">
        <f aca="true">IF(H20="","",H20-TODAY())</f>
        <v/>
      </c>
      <c r="N20" s="10" t="str">
        <f aca="true">IF(I20&lt;&gt;"","完了",IF(H20="","",IF(H20&lt;TODAY(),"遅延","")))</f>
        <v/>
      </c>
    </row>
    <row r="21" customFormat="false" ht="31.5" hidden="false" customHeight="true" outlineLevel="0" collapsed="false">
      <c r="A21" s="4"/>
      <c r="B21" s="4"/>
      <c r="C21" s="5"/>
      <c r="D21" s="4"/>
      <c r="E21" s="5"/>
      <c r="F21" s="4"/>
      <c r="G21" s="6"/>
      <c r="H21" s="6"/>
      <c r="I21" s="6"/>
      <c r="J21" s="5"/>
      <c r="K21" s="4"/>
      <c r="L21" s="4"/>
      <c r="M21" s="9" t="str">
        <f aca="true">IF(H21="","",H21-TODAY())</f>
        <v/>
      </c>
      <c r="N21" s="10" t="str">
        <f aca="true">IF(I21&lt;&gt;"","完了",IF(H21="","",IF(H21&lt;TODAY(),"遅延","")))</f>
        <v/>
      </c>
    </row>
    <row r="22" customFormat="false" ht="31.5" hidden="false" customHeight="true" outlineLevel="0" collapsed="false">
      <c r="A22" s="11"/>
      <c r="B22" s="11"/>
      <c r="C22" s="11"/>
      <c r="D22" s="11"/>
      <c r="E22" s="11"/>
      <c r="F22" s="11"/>
      <c r="G22" s="12"/>
      <c r="H22" s="12"/>
      <c r="I22" s="12"/>
      <c r="J22" s="11"/>
      <c r="K22" s="11"/>
      <c r="L22" s="11"/>
      <c r="M22" s="9" t="str">
        <f aca="true">IF(H22="","",H22-TODAY())</f>
        <v/>
      </c>
      <c r="N22" s="10" t="str">
        <f aca="true">IF(I22&lt;&gt;"","完了",IF(H22="","",IF(H22&lt;TODAY(),"遅延","")))</f>
        <v/>
      </c>
    </row>
    <row r="23" customFormat="false" ht="31.5" hidden="false" customHeight="true" outlineLevel="0" collapsed="false">
      <c r="A23" s="4"/>
      <c r="B23" s="4"/>
      <c r="C23" s="5"/>
      <c r="D23" s="4"/>
      <c r="E23" s="5"/>
      <c r="F23" s="4"/>
      <c r="G23" s="6"/>
      <c r="H23" s="6"/>
      <c r="I23" s="6"/>
      <c r="J23" s="5"/>
      <c r="K23" s="4"/>
      <c r="L23" s="4"/>
      <c r="M23" s="9" t="str">
        <f aca="true">IF(H23="","",H23-TODAY())</f>
        <v/>
      </c>
      <c r="N23" s="10" t="str">
        <f aca="true">IF(I23&lt;&gt;"","完了",IF(H23="","",IF(H23&lt;TODAY(),"遅延","")))</f>
        <v/>
      </c>
    </row>
    <row r="24" customFormat="false" ht="31.5" hidden="false" customHeight="true" outlineLevel="0" collapsed="false">
      <c r="A24" s="11"/>
      <c r="B24" s="11"/>
      <c r="C24" s="11"/>
      <c r="D24" s="11"/>
      <c r="E24" s="11"/>
      <c r="F24" s="11"/>
      <c r="G24" s="12"/>
      <c r="H24" s="12"/>
      <c r="I24" s="12"/>
      <c r="J24" s="11"/>
      <c r="K24" s="11"/>
      <c r="L24" s="11"/>
      <c r="M24" s="9" t="str">
        <f aca="true">IF(H24="","",H24-TODAY())</f>
        <v/>
      </c>
      <c r="N24" s="10" t="str">
        <f aca="true">IF(I24&lt;&gt;"","完了",IF(H24="","",IF(H24&lt;TODAY(),"遅延","")))</f>
        <v/>
      </c>
    </row>
    <row r="25" customFormat="false" ht="31.5" hidden="false" customHeight="true" outlineLevel="0" collapsed="false">
      <c r="A25" s="4"/>
      <c r="B25" s="4"/>
      <c r="C25" s="5"/>
      <c r="D25" s="4"/>
      <c r="E25" s="5"/>
      <c r="F25" s="4"/>
      <c r="G25" s="6"/>
      <c r="H25" s="6"/>
      <c r="I25" s="6"/>
      <c r="J25" s="5"/>
      <c r="K25" s="4"/>
      <c r="L25" s="4"/>
      <c r="M25" s="9" t="str">
        <f aca="true">IF(H25="","",H25-TODAY())</f>
        <v/>
      </c>
      <c r="N25" s="10" t="str">
        <f aca="true">IF(I25&lt;&gt;"","完了",IF(H25="","",IF(H25&lt;TODAY(),"遅延","")))</f>
        <v/>
      </c>
    </row>
    <row r="26" customFormat="false" ht="31.5" hidden="false" customHeight="true" outlineLevel="0" collapsed="false">
      <c r="A26" s="11"/>
      <c r="B26" s="11"/>
      <c r="C26" s="11"/>
      <c r="D26" s="11"/>
      <c r="E26" s="11"/>
      <c r="F26" s="11"/>
      <c r="G26" s="12"/>
      <c r="H26" s="12"/>
      <c r="I26" s="12"/>
      <c r="J26" s="11"/>
      <c r="K26" s="11"/>
      <c r="L26" s="11"/>
      <c r="M26" s="9" t="str">
        <f aca="true">IF(H26="","",H26-TODAY())</f>
        <v/>
      </c>
      <c r="N26" s="10" t="str">
        <f aca="true">IF(I26&lt;&gt;"","完了",IF(H26="","",IF(H26&lt;TODAY(),"遅延","")))</f>
        <v/>
      </c>
    </row>
    <row r="27" customFormat="false" ht="31.5" hidden="false" customHeight="true" outlineLevel="0" collapsed="false">
      <c r="A27" s="4"/>
      <c r="B27" s="4"/>
      <c r="C27" s="5"/>
      <c r="D27" s="4"/>
      <c r="E27" s="5"/>
      <c r="F27" s="4"/>
      <c r="G27" s="6"/>
      <c r="H27" s="6"/>
      <c r="I27" s="6"/>
      <c r="J27" s="5"/>
      <c r="K27" s="4"/>
      <c r="L27" s="4"/>
      <c r="M27" s="9" t="str">
        <f aca="true">IF(H27="","",H27-TODAY())</f>
        <v/>
      </c>
      <c r="N27" s="10" t="str">
        <f aca="true">IF(I27&lt;&gt;"","完了",IF(H27="","",IF(H27&lt;TODAY(),"遅延","")))</f>
        <v/>
      </c>
    </row>
    <row r="28" customFormat="false" ht="31.5" hidden="false" customHeight="true" outlineLevel="0" collapsed="false">
      <c r="A28" s="11"/>
      <c r="B28" s="11"/>
      <c r="C28" s="11"/>
      <c r="D28" s="11"/>
      <c r="E28" s="11"/>
      <c r="F28" s="11"/>
      <c r="G28" s="12"/>
      <c r="H28" s="12"/>
      <c r="I28" s="12"/>
      <c r="J28" s="11"/>
      <c r="K28" s="11"/>
      <c r="L28" s="11"/>
      <c r="M28" s="9" t="str">
        <f aca="true">IF(H28="","",H28-TODAY())</f>
        <v/>
      </c>
      <c r="N28" s="10" t="str">
        <f aca="true">IF(I28&lt;&gt;"","完了",IF(H28="","",IF(H28&lt;TODAY(),"遅延","")))</f>
        <v/>
      </c>
    </row>
    <row r="29" customFormat="false" ht="31.5" hidden="false" customHeight="true" outlineLevel="0" collapsed="false">
      <c r="A29" s="4"/>
      <c r="B29" s="4"/>
      <c r="C29" s="5"/>
      <c r="D29" s="4"/>
      <c r="E29" s="5"/>
      <c r="F29" s="4"/>
      <c r="G29" s="6"/>
      <c r="H29" s="6"/>
      <c r="I29" s="6"/>
      <c r="J29" s="5"/>
      <c r="K29" s="4"/>
      <c r="L29" s="4"/>
      <c r="M29" s="9" t="str">
        <f aca="true">IF(H29="","",H29-TODAY())</f>
        <v/>
      </c>
      <c r="N29" s="10" t="str">
        <f aca="true">IF(I29&lt;&gt;"","完了",IF(H29="","",IF(H29&lt;TODAY(),"遅延","")))</f>
        <v/>
      </c>
    </row>
    <row r="30" customFormat="false" ht="31.5" hidden="false" customHeight="true" outlineLevel="0" collapsed="false">
      <c r="A30" s="11"/>
      <c r="B30" s="11"/>
      <c r="C30" s="11"/>
      <c r="D30" s="11"/>
      <c r="E30" s="11"/>
      <c r="F30" s="11"/>
      <c r="G30" s="12"/>
      <c r="H30" s="12"/>
      <c r="I30" s="12"/>
      <c r="J30" s="11"/>
      <c r="K30" s="11"/>
      <c r="L30" s="11"/>
      <c r="M30" s="9" t="str">
        <f aca="true">IF(H30="","",H30-TODAY())</f>
        <v/>
      </c>
      <c r="N30" s="10" t="str">
        <f aca="true">IF(I30&lt;&gt;"","完了",IF(H30="","",IF(H30&lt;TODAY(),"遅延","")))</f>
        <v/>
      </c>
    </row>
    <row r="31" customFormat="false" ht="31.5" hidden="false" customHeight="true" outlineLevel="0" collapsed="false">
      <c r="A31" s="4"/>
      <c r="B31" s="4"/>
      <c r="C31" s="5"/>
      <c r="D31" s="4"/>
      <c r="E31" s="5"/>
      <c r="F31" s="4"/>
      <c r="G31" s="6"/>
      <c r="H31" s="6"/>
      <c r="I31" s="6"/>
      <c r="J31" s="5"/>
      <c r="K31" s="4"/>
      <c r="L31" s="4"/>
      <c r="M31" s="9" t="str">
        <f aca="true">IF(H31="","",H31-TODAY())</f>
        <v/>
      </c>
      <c r="N31" s="10" t="str">
        <f aca="true">IF(I31&lt;&gt;"","完了",IF(H31="","",IF(H31&lt;TODAY(),"遅延","")))</f>
        <v/>
      </c>
    </row>
    <row r="32" customFormat="false" ht="31.5" hidden="false" customHeight="true" outlineLevel="0" collapsed="false">
      <c r="A32" s="11"/>
      <c r="B32" s="11"/>
      <c r="C32" s="11"/>
      <c r="D32" s="11"/>
      <c r="E32" s="11"/>
      <c r="F32" s="11"/>
      <c r="G32" s="12"/>
      <c r="H32" s="12"/>
      <c r="I32" s="12"/>
      <c r="J32" s="11"/>
      <c r="K32" s="11"/>
      <c r="L32" s="11"/>
      <c r="M32" s="9" t="str">
        <f aca="true">IF(H32="","",H32-TODAY())</f>
        <v/>
      </c>
      <c r="N32" s="10" t="str">
        <f aca="true">IF(I32&lt;&gt;"","完了",IF(H32="","",IF(H32&lt;TODAY(),"遅延","")))</f>
        <v/>
      </c>
    </row>
    <row r="33" customFormat="false" ht="31.5" hidden="false" customHeight="true" outlineLevel="0" collapsed="false">
      <c r="A33" s="4"/>
      <c r="B33" s="4"/>
      <c r="C33" s="5"/>
      <c r="D33" s="4"/>
      <c r="E33" s="5"/>
      <c r="F33" s="4"/>
      <c r="G33" s="6"/>
      <c r="H33" s="6"/>
      <c r="I33" s="6"/>
      <c r="J33" s="5"/>
      <c r="K33" s="4"/>
      <c r="L33" s="4"/>
      <c r="M33" s="9" t="str">
        <f aca="true">IF(H33="","",H33-TODAY())</f>
        <v/>
      </c>
      <c r="N33" s="10" t="str">
        <f aca="true">IF(I33&lt;&gt;"","完了",IF(H33="","",IF(H33&lt;TODAY(),"遅延","")))</f>
        <v/>
      </c>
    </row>
    <row r="34" customFormat="false" ht="31.5" hidden="false" customHeight="true" outlineLevel="0" collapsed="false">
      <c r="A34" s="11"/>
      <c r="B34" s="11"/>
      <c r="C34" s="11"/>
      <c r="D34" s="11"/>
      <c r="E34" s="11"/>
      <c r="F34" s="11"/>
      <c r="G34" s="12"/>
      <c r="H34" s="12"/>
      <c r="I34" s="12"/>
      <c r="J34" s="11"/>
      <c r="K34" s="11"/>
      <c r="L34" s="11"/>
      <c r="M34" s="9" t="str">
        <f aca="true">IF(H34="","",H34-TODAY())</f>
        <v/>
      </c>
      <c r="N34" s="10" t="str">
        <f aca="true">IF(I34&lt;&gt;"","完了",IF(H34="","",IF(H34&lt;TODAY(),"遅延","")))</f>
        <v/>
      </c>
    </row>
    <row r="35" customFormat="false" ht="31.5" hidden="false" customHeight="true" outlineLevel="0" collapsed="false">
      <c r="A35" s="4"/>
      <c r="B35" s="4"/>
      <c r="C35" s="5"/>
      <c r="D35" s="4"/>
      <c r="E35" s="5"/>
      <c r="F35" s="4"/>
      <c r="G35" s="6"/>
      <c r="H35" s="6"/>
      <c r="I35" s="6"/>
      <c r="J35" s="5"/>
      <c r="K35" s="4"/>
      <c r="L35" s="4"/>
      <c r="M35" s="9" t="str">
        <f aca="true">IF(H35="","",H35-TODAY())</f>
        <v/>
      </c>
      <c r="N35" s="10" t="str">
        <f aca="true">IF(I35&lt;&gt;"","完了",IF(H35="","",IF(H35&lt;TODAY(),"遅延","")))</f>
        <v/>
      </c>
    </row>
    <row r="36" customFormat="false" ht="31.5" hidden="false" customHeight="true" outlineLevel="0" collapsed="false">
      <c r="A36" s="11"/>
      <c r="B36" s="11"/>
      <c r="C36" s="11"/>
      <c r="D36" s="11"/>
      <c r="E36" s="11"/>
      <c r="F36" s="11"/>
      <c r="G36" s="12"/>
      <c r="H36" s="12"/>
      <c r="I36" s="12"/>
      <c r="J36" s="11"/>
      <c r="K36" s="11"/>
      <c r="L36" s="11"/>
      <c r="M36" s="9" t="str">
        <f aca="true">IF(H36="","",H36-TODAY())</f>
        <v/>
      </c>
      <c r="N36" s="10" t="str">
        <f aca="true">IF(I36&lt;&gt;"","完了",IF(H36="","",IF(H36&lt;TODAY(),"遅延","")))</f>
        <v/>
      </c>
    </row>
    <row r="37" customFormat="false" ht="31.5" hidden="false" customHeight="true" outlineLevel="0" collapsed="false">
      <c r="A37" s="4"/>
      <c r="B37" s="4"/>
      <c r="C37" s="5"/>
      <c r="D37" s="4"/>
      <c r="E37" s="5"/>
      <c r="F37" s="4"/>
      <c r="G37" s="6"/>
      <c r="H37" s="6"/>
      <c r="I37" s="6"/>
      <c r="J37" s="5"/>
      <c r="K37" s="4"/>
      <c r="L37" s="4"/>
      <c r="M37" s="9" t="str">
        <f aca="true">IF(H37="","",H37-TODAY())</f>
        <v/>
      </c>
      <c r="N37" s="10" t="str">
        <f aca="true">IF(I37&lt;&gt;"","完了",IF(H37="","",IF(H37&lt;TODAY(),"遅延","")))</f>
        <v/>
      </c>
    </row>
    <row r="38" customFormat="false" ht="31.5" hidden="false" customHeight="true" outlineLevel="0" collapsed="false">
      <c r="A38" s="11"/>
      <c r="B38" s="11"/>
      <c r="C38" s="11"/>
      <c r="D38" s="11"/>
      <c r="E38" s="11"/>
      <c r="F38" s="11"/>
      <c r="G38" s="12"/>
      <c r="H38" s="12"/>
      <c r="I38" s="12"/>
      <c r="J38" s="11"/>
      <c r="K38" s="11"/>
      <c r="L38" s="11"/>
      <c r="M38" s="9" t="str">
        <f aca="true">IF(H38="","",H38-TODAY())</f>
        <v/>
      </c>
      <c r="N38" s="10" t="str">
        <f aca="true">IF(I38&lt;&gt;"","完了",IF(H38="","",IF(H38&lt;TODAY(),"遅延","")))</f>
        <v/>
      </c>
    </row>
    <row r="39" customFormat="false" ht="31.5" hidden="false" customHeight="true" outlineLevel="0" collapsed="false">
      <c r="A39" s="4"/>
      <c r="B39" s="4"/>
      <c r="C39" s="5"/>
      <c r="D39" s="4"/>
      <c r="E39" s="5"/>
      <c r="F39" s="4"/>
      <c r="G39" s="6"/>
      <c r="H39" s="6"/>
      <c r="I39" s="6"/>
      <c r="J39" s="5"/>
      <c r="K39" s="4"/>
      <c r="L39" s="4"/>
      <c r="M39" s="9" t="str">
        <f aca="true">IF(H39="","",H39-TODAY())</f>
        <v/>
      </c>
      <c r="N39" s="10" t="str">
        <f aca="true">IF(I39&lt;&gt;"","完了",IF(H39="","",IF(H39&lt;TODAY(),"遅延","")))</f>
        <v/>
      </c>
    </row>
    <row r="40" customFormat="false" ht="31.5" hidden="false" customHeight="true" outlineLevel="0" collapsed="false">
      <c r="A40" s="11"/>
      <c r="B40" s="11"/>
      <c r="C40" s="11"/>
      <c r="D40" s="11"/>
      <c r="E40" s="11"/>
      <c r="F40" s="11"/>
      <c r="G40" s="12"/>
      <c r="H40" s="12"/>
      <c r="I40" s="12"/>
      <c r="J40" s="11"/>
      <c r="K40" s="11"/>
      <c r="L40" s="11"/>
      <c r="M40" s="9" t="str">
        <f aca="true">IF(H40="","",H40-TODAY())</f>
        <v/>
      </c>
      <c r="N40" s="10" t="str">
        <f aca="true">IF(I40&lt;&gt;"","完了",IF(H40="","",IF(H40&lt;TODAY(),"遅延","")))</f>
        <v/>
      </c>
    </row>
    <row r="42" customFormat="false" ht="15" hidden="false" customHeight="false" outlineLevel="0" collapsed="false">
      <c r="A42" s="14" t="s">
        <v>26</v>
      </c>
      <c r="B42" s="14"/>
      <c r="C42" s="14"/>
      <c r="D42" s="14"/>
      <c r="E42" s="14"/>
    </row>
    <row r="43" customFormat="false" ht="15" hidden="false" customHeight="true" outlineLevel="0" collapsed="false">
      <c r="A43" s="15" t="s">
        <v>48</v>
      </c>
      <c r="B43" s="15"/>
      <c r="C43" s="15"/>
      <c r="D43" s="16" t="n">
        <f aca="false">COUNTA(A5:A40)</f>
        <v>1</v>
      </c>
      <c r="E43" s="16"/>
    </row>
    <row r="44" customFormat="false" ht="15" hidden="false" customHeight="true" outlineLevel="0" collapsed="false">
      <c r="A44" s="15" t="s">
        <v>49</v>
      </c>
      <c r="B44" s="15"/>
      <c r="C44" s="15"/>
      <c r="D44" s="16" t="n">
        <f aca="false">COUNTIFS(J5:J40,"&lt;&gt;完了",A5:A40,"&lt;&gt;")</f>
        <v>1</v>
      </c>
      <c r="E44" s="16"/>
    </row>
    <row r="45" customFormat="false" ht="15" hidden="false" customHeight="true" outlineLevel="0" collapsed="false">
      <c r="A45" s="15" t="s">
        <v>50</v>
      </c>
      <c r="B45" s="15"/>
      <c r="C45" s="15"/>
      <c r="D45" s="16" t="n">
        <f aca="false">COUNTIF(N5:N40,"遅延")</f>
        <v>0</v>
      </c>
      <c r="E45" s="16"/>
    </row>
    <row r="46" customFormat="false" ht="15" hidden="false" customHeight="true" outlineLevel="0" collapsed="false">
      <c r="A46" s="15" t="s">
        <v>51</v>
      </c>
      <c r="B46" s="15"/>
      <c r="C46" s="15"/>
      <c r="D46" s="17" t="n">
        <f aca="false">IFERROR(COUNTIF(J5:J40,"完了")/COUNTA(A5:A40),0)</f>
        <v>0</v>
      </c>
      <c r="E46" s="17"/>
    </row>
  </sheetData>
  <mergeCells count="11">
    <mergeCell ref="A1:N1"/>
    <mergeCell ref="A2:N2"/>
    <mergeCell ref="A42:E42"/>
    <mergeCell ref="A43:C43"/>
    <mergeCell ref="D43:E43"/>
    <mergeCell ref="A44:C44"/>
    <mergeCell ref="D44:E44"/>
    <mergeCell ref="A45:C45"/>
    <mergeCell ref="D45:E45"/>
    <mergeCell ref="A46:C46"/>
    <mergeCell ref="D46:E46"/>
  </mergeCells>
  <conditionalFormatting sqref="N5:N40">
    <cfRule type="containsText" priority="2" operator="containsText" aboveAverage="0" equalAverage="0" bottom="0" percent="0" rank="0" text="遅延" dxfId="0">
      <formula>NOT(ISERROR(SEARCH("遅延",N5)))</formula>
    </cfRule>
    <cfRule type="containsText" priority="3" operator="containsText" aboveAverage="0" equalAverage="0" bottom="0" percent="0" rank="0" text="完了" dxfId="2">
      <formula>NOT(ISERROR(SEARCH("完了",N5)))</formula>
    </cfRule>
  </conditionalFormatting>
  <dataValidations count="3">
    <dataValidation allowBlank="true" errorStyle="stop" operator="between" showDropDown="false" showErrorMessage="false" showInputMessage="false" sqref="C5:C40" type="list">
      <formula1>"部署確認,規程改定,契約書修正,社内周知,研修,外部専門家確認,システム改修"</formula1>
      <formula2>0</formula2>
    </dataValidation>
    <dataValidation allowBlank="true" errorStyle="stop" operator="between" showDropDown="false" showErrorMessage="false" showInputMessage="false" sqref="E5:E40" type="list">
      <formula1>"法務,人事,総務,営業,経理,情報システム,事業部,購買,広報・マーケティング,コンプライアンス,経営層"</formula1>
      <formula2>0</formula2>
    </dataValidation>
    <dataValidation allowBlank="true" errorStyle="stop" operator="between" showDropDown="false" showErrorMessage="false" showInputMessage="false" sqref="J5:J40" type="list">
      <formula1>"未着手,着手中,レビュー中,完了,保留"</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3" ySplit="4" topLeftCell="D5" activePane="bottomRight" state="frozen"/>
      <selection pane="topLeft" activeCell="A1" activeCellId="0" sqref="A1"/>
      <selection pane="topRight" activeCell="D1" activeCellId="0" sqref="D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10"/>
    <col collapsed="false" customWidth="true" hidden="false" outlineLevel="0" max="2" min="2" style="0" width="12"/>
    <col collapsed="false" customWidth="true" hidden="false" outlineLevel="0" max="3" min="3" style="0" width="14"/>
    <col collapsed="false" customWidth="true" hidden="false" outlineLevel="0" max="4" min="4" style="0" width="28"/>
    <col collapsed="false" customWidth="true" hidden="false" outlineLevel="0" max="6" min="5" style="0" width="12"/>
    <col collapsed="false" customWidth="true" hidden="false" outlineLevel="0" max="8" min="7" style="0" width="16"/>
    <col collapsed="false" customWidth="true" hidden="false" outlineLevel="0" max="9" min="9" style="0" width="12"/>
    <col collapsed="false" customWidth="true" hidden="false" outlineLevel="0" max="10" min="10" style="0" width="28"/>
    <col collapsed="false" customWidth="true" hidden="false" outlineLevel="0" max="11" min="11" style="0" width="14"/>
    <col collapsed="false" customWidth="true" hidden="false" outlineLevel="0" max="12" min="12" style="0" width="22"/>
    <col collapsed="false" customWidth="true" hidden="false" outlineLevel="0" max="13" min="13" style="0" width="14"/>
  </cols>
  <sheetData>
    <row r="1" customFormat="false" ht="27.75" hidden="false" customHeight="true" outlineLevel="0" collapsed="false">
      <c r="A1" s="1" t="s">
        <v>52</v>
      </c>
      <c r="B1" s="1"/>
      <c r="C1" s="1"/>
      <c r="D1" s="1"/>
      <c r="E1" s="1"/>
      <c r="F1" s="1"/>
      <c r="G1" s="1"/>
      <c r="H1" s="1"/>
      <c r="I1" s="1"/>
      <c r="J1" s="1"/>
      <c r="K1" s="1"/>
      <c r="L1" s="1"/>
      <c r="M1" s="1"/>
    </row>
    <row r="2" customFormat="false" ht="15" hidden="false" customHeight="false" outlineLevel="0" collapsed="false">
      <c r="A2" s="2" t="s">
        <v>53</v>
      </c>
      <c r="B2" s="2"/>
      <c r="C2" s="2"/>
      <c r="D2" s="2"/>
      <c r="E2" s="2"/>
      <c r="F2" s="2"/>
      <c r="G2" s="2"/>
      <c r="H2" s="2"/>
      <c r="I2" s="2"/>
      <c r="J2" s="2"/>
      <c r="K2" s="2"/>
      <c r="L2" s="2"/>
      <c r="M2" s="2"/>
    </row>
    <row r="4" customFormat="false" ht="27.75" hidden="false" customHeight="true" outlineLevel="0" collapsed="false">
      <c r="A4" s="3" t="s">
        <v>54</v>
      </c>
      <c r="B4" s="3" t="s">
        <v>2</v>
      </c>
      <c r="C4" s="3" t="s">
        <v>55</v>
      </c>
      <c r="D4" s="3" t="s">
        <v>56</v>
      </c>
      <c r="E4" s="3" t="s">
        <v>57</v>
      </c>
      <c r="F4" s="3" t="s">
        <v>58</v>
      </c>
      <c r="G4" s="3" t="s">
        <v>59</v>
      </c>
      <c r="H4" s="3" t="s">
        <v>60</v>
      </c>
      <c r="I4" s="3" t="s">
        <v>61</v>
      </c>
      <c r="J4" s="3" t="s">
        <v>62</v>
      </c>
      <c r="K4" s="3" t="s">
        <v>63</v>
      </c>
      <c r="L4" s="3" t="s">
        <v>16</v>
      </c>
      <c r="M4" s="3" t="s">
        <v>18</v>
      </c>
    </row>
    <row r="5" customFormat="false" ht="31.5" hidden="false" customHeight="true" outlineLevel="0" collapsed="false">
      <c r="A5" s="4" t="s">
        <v>64</v>
      </c>
      <c r="B5" s="4" t="s">
        <v>19</v>
      </c>
      <c r="C5" s="5" t="s">
        <v>45</v>
      </c>
      <c r="D5" s="5" t="s">
        <v>65</v>
      </c>
      <c r="E5" s="6" t="n">
        <v>46168</v>
      </c>
      <c r="F5" s="6" t="n">
        <v>46183</v>
      </c>
      <c r="G5" s="5" t="s">
        <v>66</v>
      </c>
      <c r="H5" s="5" t="s">
        <v>67</v>
      </c>
      <c r="I5" s="6" t="n">
        <v>46178</v>
      </c>
      <c r="J5" s="5" t="s">
        <v>68</v>
      </c>
      <c r="K5" s="5" t="s">
        <v>69</v>
      </c>
      <c r="L5" s="4"/>
      <c r="M5" s="10" t="str">
        <f aca="true">IF(I5&lt;&gt;"","回答済",IF(F5="","",IF(F5&lt;TODAY(),"超過","")))</f>
        <v>回答済</v>
      </c>
    </row>
    <row r="6" customFormat="false" ht="31.5" hidden="false" customHeight="true" outlineLevel="0" collapsed="false">
      <c r="A6" s="11"/>
      <c r="B6" s="11"/>
      <c r="C6" s="11"/>
      <c r="D6" s="11"/>
      <c r="E6" s="12"/>
      <c r="F6" s="12"/>
      <c r="G6" s="11"/>
      <c r="H6" s="11"/>
      <c r="I6" s="12"/>
      <c r="J6" s="11"/>
      <c r="K6" s="11"/>
      <c r="L6" s="11"/>
      <c r="M6" s="10" t="str">
        <f aca="true">IF(I6&lt;&gt;"","回答済",IF(F6="","",IF(F6&lt;TODAY(),"超過","")))</f>
        <v/>
      </c>
    </row>
    <row r="7" customFormat="false" ht="31.5" hidden="false" customHeight="true" outlineLevel="0" collapsed="false">
      <c r="A7" s="4"/>
      <c r="B7" s="4"/>
      <c r="C7" s="5"/>
      <c r="D7" s="4"/>
      <c r="E7" s="6"/>
      <c r="F7" s="6"/>
      <c r="G7" s="4"/>
      <c r="H7" s="4"/>
      <c r="I7" s="6"/>
      <c r="J7" s="4"/>
      <c r="K7" s="5"/>
      <c r="L7" s="4"/>
      <c r="M7" s="10" t="str">
        <f aca="true">IF(I7&lt;&gt;"","回答済",IF(F7="","",IF(F7&lt;TODAY(),"超過","")))</f>
        <v/>
      </c>
    </row>
    <row r="8" customFormat="false" ht="31.5" hidden="false" customHeight="true" outlineLevel="0" collapsed="false">
      <c r="A8" s="11"/>
      <c r="B8" s="11"/>
      <c r="C8" s="11"/>
      <c r="D8" s="11"/>
      <c r="E8" s="12"/>
      <c r="F8" s="12"/>
      <c r="G8" s="11"/>
      <c r="H8" s="11"/>
      <c r="I8" s="12"/>
      <c r="J8" s="11"/>
      <c r="K8" s="11"/>
      <c r="L8" s="11"/>
      <c r="M8" s="10" t="str">
        <f aca="true">IF(I8&lt;&gt;"","回答済",IF(F8="","",IF(F8&lt;TODAY(),"超過","")))</f>
        <v/>
      </c>
    </row>
    <row r="9" customFormat="false" ht="31.5" hidden="false" customHeight="true" outlineLevel="0" collapsed="false">
      <c r="A9" s="4"/>
      <c r="B9" s="4"/>
      <c r="C9" s="5"/>
      <c r="D9" s="4"/>
      <c r="E9" s="6"/>
      <c r="F9" s="6"/>
      <c r="G9" s="4"/>
      <c r="H9" s="4"/>
      <c r="I9" s="6"/>
      <c r="J9" s="4"/>
      <c r="K9" s="5"/>
      <c r="L9" s="4"/>
      <c r="M9" s="10" t="str">
        <f aca="true">IF(I9&lt;&gt;"","回答済",IF(F9="","",IF(F9&lt;TODAY(),"超過","")))</f>
        <v/>
      </c>
    </row>
    <row r="10" customFormat="false" ht="31.5" hidden="false" customHeight="true" outlineLevel="0" collapsed="false">
      <c r="A10" s="11"/>
      <c r="B10" s="11"/>
      <c r="C10" s="11"/>
      <c r="D10" s="11"/>
      <c r="E10" s="12"/>
      <c r="F10" s="12"/>
      <c r="G10" s="11"/>
      <c r="H10" s="11"/>
      <c r="I10" s="12"/>
      <c r="J10" s="11"/>
      <c r="K10" s="11"/>
      <c r="L10" s="11"/>
      <c r="M10" s="10" t="str">
        <f aca="true">IF(I10&lt;&gt;"","回答済",IF(F10="","",IF(F10&lt;TODAY(),"超過","")))</f>
        <v/>
      </c>
    </row>
    <row r="11" customFormat="false" ht="31.5" hidden="false" customHeight="true" outlineLevel="0" collapsed="false">
      <c r="A11" s="4"/>
      <c r="B11" s="4"/>
      <c r="C11" s="5"/>
      <c r="D11" s="4"/>
      <c r="E11" s="6"/>
      <c r="F11" s="6"/>
      <c r="G11" s="4"/>
      <c r="H11" s="4"/>
      <c r="I11" s="6"/>
      <c r="J11" s="4"/>
      <c r="K11" s="5"/>
      <c r="L11" s="4"/>
      <c r="M11" s="10" t="str">
        <f aca="true">IF(I11&lt;&gt;"","回答済",IF(F11="","",IF(F11&lt;TODAY(),"超過","")))</f>
        <v/>
      </c>
    </row>
    <row r="12" customFormat="false" ht="31.5" hidden="false" customHeight="true" outlineLevel="0" collapsed="false">
      <c r="A12" s="11"/>
      <c r="B12" s="11"/>
      <c r="C12" s="11"/>
      <c r="D12" s="11"/>
      <c r="E12" s="12"/>
      <c r="F12" s="12"/>
      <c r="G12" s="11"/>
      <c r="H12" s="11"/>
      <c r="I12" s="12"/>
      <c r="J12" s="11"/>
      <c r="K12" s="11"/>
      <c r="L12" s="11"/>
      <c r="M12" s="10" t="str">
        <f aca="true">IF(I12&lt;&gt;"","回答済",IF(F12="","",IF(F12&lt;TODAY(),"超過","")))</f>
        <v/>
      </c>
    </row>
    <row r="13" customFormat="false" ht="31.5" hidden="false" customHeight="true" outlineLevel="0" collapsed="false">
      <c r="A13" s="4"/>
      <c r="B13" s="4"/>
      <c r="C13" s="5"/>
      <c r="D13" s="4"/>
      <c r="E13" s="6"/>
      <c r="F13" s="6"/>
      <c r="G13" s="4"/>
      <c r="H13" s="4"/>
      <c r="I13" s="6"/>
      <c r="J13" s="4"/>
      <c r="K13" s="5"/>
      <c r="L13" s="4"/>
      <c r="M13" s="10" t="str">
        <f aca="true">IF(I13&lt;&gt;"","回答済",IF(F13="","",IF(F13&lt;TODAY(),"超過","")))</f>
        <v/>
      </c>
    </row>
    <row r="14" customFormat="false" ht="31.5" hidden="false" customHeight="true" outlineLevel="0" collapsed="false">
      <c r="A14" s="11"/>
      <c r="B14" s="11"/>
      <c r="C14" s="11"/>
      <c r="D14" s="11"/>
      <c r="E14" s="12"/>
      <c r="F14" s="12"/>
      <c r="G14" s="11"/>
      <c r="H14" s="11"/>
      <c r="I14" s="12"/>
      <c r="J14" s="11"/>
      <c r="K14" s="11"/>
      <c r="L14" s="11"/>
      <c r="M14" s="10" t="str">
        <f aca="true">IF(I14&lt;&gt;"","回答済",IF(F14="","",IF(F14&lt;TODAY(),"超過","")))</f>
        <v/>
      </c>
    </row>
    <row r="15" customFormat="false" ht="31.5" hidden="false" customHeight="true" outlineLevel="0" collapsed="false">
      <c r="A15" s="4"/>
      <c r="B15" s="4"/>
      <c r="C15" s="5"/>
      <c r="D15" s="4"/>
      <c r="E15" s="6"/>
      <c r="F15" s="6"/>
      <c r="G15" s="4"/>
      <c r="H15" s="4"/>
      <c r="I15" s="6"/>
      <c r="J15" s="4"/>
      <c r="K15" s="5"/>
      <c r="L15" s="4"/>
      <c r="M15" s="10" t="str">
        <f aca="true">IF(I15&lt;&gt;"","回答済",IF(F15="","",IF(F15&lt;TODAY(),"超過","")))</f>
        <v/>
      </c>
    </row>
    <row r="16" customFormat="false" ht="31.5" hidden="false" customHeight="true" outlineLevel="0" collapsed="false">
      <c r="A16" s="11"/>
      <c r="B16" s="11"/>
      <c r="C16" s="11"/>
      <c r="D16" s="11"/>
      <c r="E16" s="12"/>
      <c r="F16" s="12"/>
      <c r="G16" s="11"/>
      <c r="H16" s="11"/>
      <c r="I16" s="12"/>
      <c r="J16" s="11"/>
      <c r="K16" s="11"/>
      <c r="L16" s="11"/>
      <c r="M16" s="10" t="str">
        <f aca="true">IF(I16&lt;&gt;"","回答済",IF(F16="","",IF(F16&lt;TODAY(),"超過","")))</f>
        <v/>
      </c>
    </row>
    <row r="17" customFormat="false" ht="31.5" hidden="false" customHeight="true" outlineLevel="0" collapsed="false">
      <c r="A17" s="4"/>
      <c r="B17" s="4"/>
      <c r="C17" s="5"/>
      <c r="D17" s="4"/>
      <c r="E17" s="6"/>
      <c r="F17" s="6"/>
      <c r="G17" s="4"/>
      <c r="H17" s="4"/>
      <c r="I17" s="6"/>
      <c r="J17" s="4"/>
      <c r="K17" s="5"/>
      <c r="L17" s="4"/>
      <c r="M17" s="10" t="str">
        <f aca="true">IF(I17&lt;&gt;"","回答済",IF(F17="","",IF(F17&lt;TODAY(),"超過","")))</f>
        <v/>
      </c>
    </row>
    <row r="18" customFormat="false" ht="31.5" hidden="false" customHeight="true" outlineLevel="0" collapsed="false">
      <c r="A18" s="11"/>
      <c r="B18" s="11"/>
      <c r="C18" s="11"/>
      <c r="D18" s="11"/>
      <c r="E18" s="12"/>
      <c r="F18" s="12"/>
      <c r="G18" s="11"/>
      <c r="H18" s="11"/>
      <c r="I18" s="12"/>
      <c r="J18" s="11"/>
      <c r="K18" s="11"/>
      <c r="L18" s="11"/>
      <c r="M18" s="10" t="str">
        <f aca="true">IF(I18&lt;&gt;"","回答済",IF(F18="","",IF(F18&lt;TODAY(),"超過","")))</f>
        <v/>
      </c>
    </row>
    <row r="19" customFormat="false" ht="31.5" hidden="false" customHeight="true" outlineLevel="0" collapsed="false">
      <c r="A19" s="4"/>
      <c r="B19" s="4"/>
      <c r="C19" s="5"/>
      <c r="D19" s="4"/>
      <c r="E19" s="6"/>
      <c r="F19" s="6"/>
      <c r="G19" s="4"/>
      <c r="H19" s="4"/>
      <c r="I19" s="6"/>
      <c r="J19" s="4"/>
      <c r="K19" s="5"/>
      <c r="L19" s="4"/>
      <c r="M19" s="10" t="str">
        <f aca="true">IF(I19&lt;&gt;"","回答済",IF(F19="","",IF(F19&lt;TODAY(),"超過","")))</f>
        <v/>
      </c>
    </row>
    <row r="20" customFormat="false" ht="31.5" hidden="false" customHeight="true" outlineLevel="0" collapsed="false">
      <c r="A20" s="11"/>
      <c r="B20" s="11"/>
      <c r="C20" s="11"/>
      <c r="D20" s="11"/>
      <c r="E20" s="12"/>
      <c r="F20" s="12"/>
      <c r="G20" s="11"/>
      <c r="H20" s="11"/>
      <c r="I20" s="12"/>
      <c r="J20" s="11"/>
      <c r="K20" s="11"/>
      <c r="L20" s="11"/>
      <c r="M20" s="10" t="str">
        <f aca="true">IF(I20&lt;&gt;"","回答済",IF(F20="","",IF(F20&lt;TODAY(),"超過","")))</f>
        <v/>
      </c>
    </row>
    <row r="21" customFormat="false" ht="31.5" hidden="false" customHeight="true" outlineLevel="0" collapsed="false">
      <c r="A21" s="4"/>
      <c r="B21" s="4"/>
      <c r="C21" s="5"/>
      <c r="D21" s="4"/>
      <c r="E21" s="6"/>
      <c r="F21" s="6"/>
      <c r="G21" s="4"/>
      <c r="H21" s="4"/>
      <c r="I21" s="6"/>
      <c r="J21" s="4"/>
      <c r="K21" s="5"/>
      <c r="L21" s="4"/>
      <c r="M21" s="10" t="str">
        <f aca="true">IF(I21&lt;&gt;"","回答済",IF(F21="","",IF(F21&lt;TODAY(),"超過","")))</f>
        <v/>
      </c>
    </row>
    <row r="22" customFormat="false" ht="31.5" hidden="false" customHeight="true" outlineLevel="0" collapsed="false">
      <c r="A22" s="11"/>
      <c r="B22" s="11"/>
      <c r="C22" s="11"/>
      <c r="D22" s="11"/>
      <c r="E22" s="12"/>
      <c r="F22" s="12"/>
      <c r="G22" s="11"/>
      <c r="H22" s="11"/>
      <c r="I22" s="12"/>
      <c r="J22" s="11"/>
      <c r="K22" s="11"/>
      <c r="L22" s="11"/>
      <c r="M22" s="10" t="str">
        <f aca="true">IF(I22&lt;&gt;"","回答済",IF(F22="","",IF(F22&lt;TODAY(),"超過","")))</f>
        <v/>
      </c>
    </row>
    <row r="23" customFormat="false" ht="31.5" hidden="false" customHeight="true" outlineLevel="0" collapsed="false">
      <c r="A23" s="4"/>
      <c r="B23" s="4"/>
      <c r="C23" s="5"/>
      <c r="D23" s="4"/>
      <c r="E23" s="6"/>
      <c r="F23" s="6"/>
      <c r="G23" s="4"/>
      <c r="H23" s="4"/>
      <c r="I23" s="6"/>
      <c r="J23" s="4"/>
      <c r="K23" s="5"/>
      <c r="L23" s="4"/>
      <c r="M23" s="10" t="str">
        <f aca="true">IF(I23&lt;&gt;"","回答済",IF(F23="","",IF(F23&lt;TODAY(),"超過","")))</f>
        <v/>
      </c>
    </row>
    <row r="24" customFormat="false" ht="31.5" hidden="false" customHeight="true" outlineLevel="0" collapsed="false">
      <c r="A24" s="11"/>
      <c r="B24" s="11"/>
      <c r="C24" s="11"/>
      <c r="D24" s="11"/>
      <c r="E24" s="12"/>
      <c r="F24" s="12"/>
      <c r="G24" s="11"/>
      <c r="H24" s="11"/>
      <c r="I24" s="12"/>
      <c r="J24" s="11"/>
      <c r="K24" s="11"/>
      <c r="L24" s="11"/>
      <c r="M24" s="10" t="str">
        <f aca="true">IF(I24&lt;&gt;"","回答済",IF(F24="","",IF(F24&lt;TODAY(),"超過","")))</f>
        <v/>
      </c>
    </row>
    <row r="25" customFormat="false" ht="31.5" hidden="false" customHeight="true" outlineLevel="0" collapsed="false">
      <c r="A25" s="4"/>
      <c r="B25" s="4"/>
      <c r="C25" s="5"/>
      <c r="D25" s="4"/>
      <c r="E25" s="6"/>
      <c r="F25" s="6"/>
      <c r="G25" s="4"/>
      <c r="H25" s="4"/>
      <c r="I25" s="6"/>
      <c r="J25" s="4"/>
      <c r="K25" s="5"/>
      <c r="L25" s="4"/>
      <c r="M25" s="10" t="str">
        <f aca="true">IF(I25&lt;&gt;"","回答済",IF(F25="","",IF(F25&lt;TODAY(),"超過","")))</f>
        <v/>
      </c>
    </row>
    <row r="26" customFormat="false" ht="31.5" hidden="false" customHeight="true" outlineLevel="0" collapsed="false">
      <c r="A26" s="11"/>
      <c r="B26" s="11"/>
      <c r="C26" s="11"/>
      <c r="D26" s="11"/>
      <c r="E26" s="12"/>
      <c r="F26" s="12"/>
      <c r="G26" s="11"/>
      <c r="H26" s="11"/>
      <c r="I26" s="12"/>
      <c r="J26" s="11"/>
      <c r="K26" s="11"/>
      <c r="L26" s="11"/>
      <c r="M26" s="10" t="str">
        <f aca="true">IF(I26&lt;&gt;"","回答済",IF(F26="","",IF(F26&lt;TODAY(),"超過","")))</f>
        <v/>
      </c>
    </row>
    <row r="27" customFormat="false" ht="31.5" hidden="false" customHeight="true" outlineLevel="0" collapsed="false">
      <c r="A27" s="4"/>
      <c r="B27" s="4"/>
      <c r="C27" s="5"/>
      <c r="D27" s="4"/>
      <c r="E27" s="6"/>
      <c r="F27" s="6"/>
      <c r="G27" s="4"/>
      <c r="H27" s="4"/>
      <c r="I27" s="6"/>
      <c r="J27" s="4"/>
      <c r="K27" s="5"/>
      <c r="L27" s="4"/>
      <c r="M27" s="10" t="str">
        <f aca="true">IF(I27&lt;&gt;"","回答済",IF(F27="","",IF(F27&lt;TODAY(),"超過","")))</f>
        <v/>
      </c>
    </row>
    <row r="28" customFormat="false" ht="31.5" hidden="false" customHeight="true" outlineLevel="0" collapsed="false">
      <c r="A28" s="11"/>
      <c r="B28" s="11"/>
      <c r="C28" s="11"/>
      <c r="D28" s="11"/>
      <c r="E28" s="12"/>
      <c r="F28" s="12"/>
      <c r="G28" s="11"/>
      <c r="H28" s="11"/>
      <c r="I28" s="12"/>
      <c r="J28" s="11"/>
      <c r="K28" s="11"/>
      <c r="L28" s="11"/>
      <c r="M28" s="10" t="str">
        <f aca="true">IF(I28&lt;&gt;"","回答済",IF(F28="","",IF(F28&lt;TODAY(),"超過","")))</f>
        <v/>
      </c>
    </row>
    <row r="29" customFormat="false" ht="31.5" hidden="false" customHeight="true" outlineLevel="0" collapsed="false">
      <c r="A29" s="4"/>
      <c r="B29" s="4"/>
      <c r="C29" s="5"/>
      <c r="D29" s="4"/>
      <c r="E29" s="6"/>
      <c r="F29" s="6"/>
      <c r="G29" s="4"/>
      <c r="H29" s="4"/>
      <c r="I29" s="6"/>
      <c r="J29" s="4"/>
      <c r="K29" s="5"/>
      <c r="L29" s="4"/>
      <c r="M29" s="10" t="str">
        <f aca="true">IF(I29&lt;&gt;"","回答済",IF(F29="","",IF(F29&lt;TODAY(),"超過","")))</f>
        <v/>
      </c>
    </row>
    <row r="30" customFormat="false" ht="31.5" hidden="false" customHeight="true" outlineLevel="0" collapsed="false">
      <c r="A30" s="11"/>
      <c r="B30" s="11"/>
      <c r="C30" s="11"/>
      <c r="D30" s="11"/>
      <c r="E30" s="12"/>
      <c r="F30" s="12"/>
      <c r="G30" s="11"/>
      <c r="H30" s="11"/>
      <c r="I30" s="12"/>
      <c r="J30" s="11"/>
      <c r="K30" s="11"/>
      <c r="L30" s="11"/>
      <c r="M30" s="10" t="str">
        <f aca="true">IF(I30&lt;&gt;"","回答済",IF(F30="","",IF(F30&lt;TODAY(),"超過","")))</f>
        <v/>
      </c>
    </row>
    <row r="32" customFormat="false" ht="15" hidden="false" customHeight="false" outlineLevel="0" collapsed="false">
      <c r="A32" s="14" t="s">
        <v>26</v>
      </c>
      <c r="B32" s="14"/>
      <c r="C32" s="14"/>
      <c r="D32" s="14"/>
      <c r="E32" s="14"/>
    </row>
    <row r="33" customFormat="false" ht="15" hidden="false" customHeight="true" outlineLevel="0" collapsed="false">
      <c r="A33" s="15" t="s">
        <v>70</v>
      </c>
      <c r="B33" s="15"/>
      <c r="C33" s="15"/>
      <c r="D33" s="16" t="n">
        <f aca="false">COUNTIF(K5:K30,"回答待ち")</f>
        <v>0</v>
      </c>
      <c r="E33" s="16"/>
    </row>
  </sheetData>
  <mergeCells count="5">
    <mergeCell ref="A1:M1"/>
    <mergeCell ref="A2:M2"/>
    <mergeCell ref="A32:E32"/>
    <mergeCell ref="A33:C33"/>
    <mergeCell ref="D33:E33"/>
  </mergeCells>
  <conditionalFormatting sqref="M5:M30">
    <cfRule type="containsText" priority="2" operator="containsText" aboveAverage="0" equalAverage="0" bottom="0" percent="0" rank="0" text="超過" dxfId="0">
      <formula>NOT(ISERROR(SEARCH("超過",M5)))</formula>
    </cfRule>
  </conditionalFormatting>
  <dataValidations count="2">
    <dataValidation allowBlank="true" errorStyle="stop" operator="between" showDropDown="false" showErrorMessage="false" showInputMessage="false" sqref="C5:C30" type="list">
      <formula1>"法務,人事,総務,営業,経理,情報システム,事業部,購買,広報・マーケティング,コンプライアンス,経営層"</formula1>
      <formula2>0</formula2>
    </dataValidation>
    <dataValidation allowBlank="true" errorStyle="stop" operator="between" showDropDown="false" showErrorMessage="false" showInputMessage="false" sqref="K5:K30" type="list">
      <formula1>"依頼前,依頼中,回答待ち,回答受領,完了"</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3" ySplit="4" topLeftCell="D5" activePane="bottomRight" state="frozen"/>
      <selection pane="topLeft" activeCell="A1" activeCellId="0" sqref="A1"/>
      <selection pane="topRight" activeCell="D1" activeCellId="0" sqref="D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2" min="1" style="0" width="12"/>
    <col collapsed="false" customWidth="true" hidden="false" outlineLevel="0" max="3" min="3" style="0" width="22"/>
    <col collapsed="false" customWidth="true" hidden="false" outlineLevel="0" max="4" min="4" style="0" width="16"/>
    <col collapsed="false" customWidth="true" hidden="false" outlineLevel="0" max="5" min="5" style="0" width="24"/>
    <col collapsed="false" customWidth="true" hidden="false" outlineLevel="0" max="6" min="6" style="0" width="16"/>
    <col collapsed="false" customWidth="true" hidden="false" outlineLevel="0" max="10" min="7" style="0" width="14"/>
    <col collapsed="false" customWidth="true" hidden="false" outlineLevel="0" max="11" min="11" style="0" width="16"/>
    <col collapsed="false" customWidth="true" hidden="false" outlineLevel="0" max="13" min="12" style="0" width="12"/>
    <col collapsed="false" customWidth="true" hidden="false" outlineLevel="0" max="14" min="14" style="0" width="16"/>
    <col collapsed="false" customWidth="true" hidden="false" outlineLevel="0" max="15" min="15" style="0" width="22"/>
    <col collapsed="false" customWidth="true" hidden="false" outlineLevel="0" max="16" min="16" style="0" width="12"/>
  </cols>
  <sheetData>
    <row r="1" customFormat="false" ht="27.75" hidden="false" customHeight="true" outlineLevel="0" collapsed="false">
      <c r="A1" s="1" t="s">
        <v>71</v>
      </c>
      <c r="B1" s="1"/>
      <c r="C1" s="1"/>
      <c r="D1" s="1"/>
      <c r="E1" s="1"/>
      <c r="F1" s="1"/>
      <c r="G1" s="1"/>
      <c r="H1" s="1"/>
      <c r="I1" s="1"/>
      <c r="J1" s="1"/>
      <c r="K1" s="1"/>
      <c r="L1" s="1"/>
      <c r="M1" s="1"/>
      <c r="N1" s="1"/>
      <c r="O1" s="1"/>
      <c r="P1" s="1"/>
    </row>
    <row r="2" customFormat="false" ht="15" hidden="false" customHeight="false" outlineLevel="0" collapsed="false">
      <c r="A2" s="2" t="s">
        <v>72</v>
      </c>
      <c r="B2" s="2"/>
      <c r="C2" s="2"/>
      <c r="D2" s="2"/>
      <c r="E2" s="2"/>
      <c r="F2" s="2"/>
      <c r="G2" s="2"/>
      <c r="H2" s="2"/>
      <c r="I2" s="2"/>
      <c r="J2" s="2"/>
      <c r="K2" s="2"/>
      <c r="L2" s="2"/>
      <c r="M2" s="2"/>
      <c r="N2" s="2"/>
      <c r="O2" s="2"/>
      <c r="P2" s="2"/>
    </row>
    <row r="4" customFormat="false" ht="27.75" hidden="false" customHeight="true" outlineLevel="0" collapsed="false">
      <c r="A4" s="3" t="s">
        <v>73</v>
      </c>
      <c r="B4" s="3" t="s">
        <v>2</v>
      </c>
      <c r="C4" s="3" t="s">
        <v>74</v>
      </c>
      <c r="D4" s="3" t="s">
        <v>75</v>
      </c>
      <c r="E4" s="3" t="s">
        <v>76</v>
      </c>
      <c r="F4" s="3" t="s">
        <v>77</v>
      </c>
      <c r="G4" s="3" t="s">
        <v>78</v>
      </c>
      <c r="H4" s="3" t="s">
        <v>79</v>
      </c>
      <c r="I4" s="3" t="s">
        <v>80</v>
      </c>
      <c r="J4" s="3" t="s">
        <v>81</v>
      </c>
      <c r="K4" s="3" t="s">
        <v>82</v>
      </c>
      <c r="L4" s="3" t="s">
        <v>83</v>
      </c>
      <c r="M4" s="3" t="s">
        <v>6</v>
      </c>
      <c r="N4" s="3" t="s">
        <v>39</v>
      </c>
      <c r="O4" s="3" t="s">
        <v>16</v>
      </c>
      <c r="P4" s="3" t="s">
        <v>84</v>
      </c>
    </row>
    <row r="5" customFormat="false" ht="31.5" hidden="false" customHeight="true" outlineLevel="0" collapsed="false">
      <c r="A5" s="4" t="s">
        <v>85</v>
      </c>
      <c r="B5" s="4" t="s">
        <v>19</v>
      </c>
      <c r="C5" s="5" t="s">
        <v>86</v>
      </c>
      <c r="D5" s="5" t="s">
        <v>87</v>
      </c>
      <c r="E5" s="5" t="s">
        <v>88</v>
      </c>
      <c r="F5" s="5" t="s">
        <v>45</v>
      </c>
      <c r="G5" s="6" t="n">
        <v>46233</v>
      </c>
      <c r="H5" s="6"/>
      <c r="I5" s="5" t="s">
        <v>23</v>
      </c>
      <c r="J5" s="6"/>
      <c r="K5" s="5" t="s">
        <v>89</v>
      </c>
      <c r="L5" s="6"/>
      <c r="M5" s="6" t="n">
        <v>46327</v>
      </c>
      <c r="N5" s="5" t="s">
        <v>90</v>
      </c>
      <c r="O5" s="4"/>
      <c r="P5" s="10" t="str">
        <f aca="true">IF(H5&lt;&gt;"","完了",IF(G5="","",IF(G5&lt;TODAY(),"遅延","")))</f>
        <v/>
      </c>
    </row>
    <row r="6" customFormat="false" ht="31.5" hidden="false" customHeight="true" outlineLevel="0" collapsed="false">
      <c r="A6" s="11"/>
      <c r="B6" s="11"/>
      <c r="C6" s="11"/>
      <c r="D6" s="11"/>
      <c r="E6" s="11"/>
      <c r="F6" s="11"/>
      <c r="G6" s="12"/>
      <c r="H6" s="12"/>
      <c r="I6" s="11"/>
      <c r="J6" s="12"/>
      <c r="K6" s="11"/>
      <c r="L6" s="12"/>
      <c r="M6" s="12"/>
      <c r="N6" s="11"/>
      <c r="O6" s="11"/>
      <c r="P6" s="10" t="str">
        <f aca="true">IF(H6&lt;&gt;"","完了",IF(G6="","",IF(G6&lt;TODAY(),"遅延","")))</f>
        <v/>
      </c>
    </row>
    <row r="7" customFormat="false" ht="31.5" hidden="false" customHeight="true" outlineLevel="0" collapsed="false">
      <c r="A7" s="4"/>
      <c r="B7" s="4"/>
      <c r="C7" s="4"/>
      <c r="D7" s="4"/>
      <c r="E7" s="4"/>
      <c r="F7" s="4"/>
      <c r="G7" s="6"/>
      <c r="H7" s="6"/>
      <c r="I7" s="4"/>
      <c r="J7" s="6"/>
      <c r="K7" s="5"/>
      <c r="L7" s="6"/>
      <c r="M7" s="6"/>
      <c r="N7" s="5"/>
      <c r="O7" s="4"/>
      <c r="P7" s="10" t="str">
        <f aca="true">IF(H7&lt;&gt;"","完了",IF(G7="","",IF(G7&lt;TODAY(),"遅延","")))</f>
        <v/>
      </c>
    </row>
    <row r="8" customFormat="false" ht="31.5" hidden="false" customHeight="true" outlineLevel="0" collapsed="false">
      <c r="A8" s="11"/>
      <c r="B8" s="11"/>
      <c r="C8" s="11"/>
      <c r="D8" s="11"/>
      <c r="E8" s="11"/>
      <c r="F8" s="11"/>
      <c r="G8" s="12"/>
      <c r="H8" s="12"/>
      <c r="I8" s="11"/>
      <c r="J8" s="12"/>
      <c r="K8" s="11"/>
      <c r="L8" s="12"/>
      <c r="M8" s="12"/>
      <c r="N8" s="11"/>
      <c r="O8" s="11"/>
      <c r="P8" s="10" t="str">
        <f aca="true">IF(H8&lt;&gt;"","完了",IF(G8="","",IF(G8&lt;TODAY(),"遅延","")))</f>
        <v/>
      </c>
    </row>
    <row r="9" customFormat="false" ht="31.5" hidden="false" customHeight="true" outlineLevel="0" collapsed="false">
      <c r="A9" s="4"/>
      <c r="B9" s="4"/>
      <c r="C9" s="4"/>
      <c r="D9" s="4"/>
      <c r="E9" s="4"/>
      <c r="F9" s="4"/>
      <c r="G9" s="6"/>
      <c r="H9" s="6"/>
      <c r="I9" s="4"/>
      <c r="J9" s="6"/>
      <c r="K9" s="5"/>
      <c r="L9" s="6"/>
      <c r="M9" s="6"/>
      <c r="N9" s="5"/>
      <c r="O9" s="4"/>
      <c r="P9" s="10" t="str">
        <f aca="true">IF(H9&lt;&gt;"","完了",IF(G9="","",IF(G9&lt;TODAY(),"遅延","")))</f>
        <v/>
      </c>
    </row>
    <row r="10" customFormat="false" ht="31.5" hidden="false" customHeight="true" outlineLevel="0" collapsed="false">
      <c r="A10" s="11"/>
      <c r="B10" s="11"/>
      <c r="C10" s="11"/>
      <c r="D10" s="11"/>
      <c r="E10" s="11"/>
      <c r="F10" s="11"/>
      <c r="G10" s="12"/>
      <c r="H10" s="12"/>
      <c r="I10" s="11"/>
      <c r="J10" s="12"/>
      <c r="K10" s="11"/>
      <c r="L10" s="12"/>
      <c r="M10" s="12"/>
      <c r="N10" s="11"/>
      <c r="O10" s="11"/>
      <c r="P10" s="10" t="str">
        <f aca="true">IF(H10&lt;&gt;"","完了",IF(G10="","",IF(G10&lt;TODAY(),"遅延","")))</f>
        <v/>
      </c>
    </row>
    <row r="11" customFormat="false" ht="31.5" hidden="false" customHeight="true" outlineLevel="0" collapsed="false">
      <c r="A11" s="4"/>
      <c r="B11" s="4"/>
      <c r="C11" s="4"/>
      <c r="D11" s="4"/>
      <c r="E11" s="4"/>
      <c r="F11" s="4"/>
      <c r="G11" s="6"/>
      <c r="H11" s="6"/>
      <c r="I11" s="4"/>
      <c r="J11" s="6"/>
      <c r="K11" s="5"/>
      <c r="L11" s="6"/>
      <c r="M11" s="6"/>
      <c r="N11" s="5"/>
      <c r="O11" s="4"/>
      <c r="P11" s="10" t="str">
        <f aca="true">IF(H11&lt;&gt;"","完了",IF(G11="","",IF(G11&lt;TODAY(),"遅延","")))</f>
        <v/>
      </c>
    </row>
    <row r="12" customFormat="false" ht="31.5" hidden="false" customHeight="true" outlineLevel="0" collapsed="false">
      <c r="A12" s="11"/>
      <c r="B12" s="11"/>
      <c r="C12" s="11"/>
      <c r="D12" s="11"/>
      <c r="E12" s="11"/>
      <c r="F12" s="11"/>
      <c r="G12" s="12"/>
      <c r="H12" s="12"/>
      <c r="I12" s="11"/>
      <c r="J12" s="12"/>
      <c r="K12" s="11"/>
      <c r="L12" s="12"/>
      <c r="M12" s="12"/>
      <c r="N12" s="11"/>
      <c r="O12" s="11"/>
      <c r="P12" s="10" t="str">
        <f aca="true">IF(H12&lt;&gt;"","完了",IF(G12="","",IF(G12&lt;TODAY(),"遅延","")))</f>
        <v/>
      </c>
    </row>
    <row r="13" customFormat="false" ht="31.5" hidden="false" customHeight="true" outlineLevel="0" collapsed="false">
      <c r="A13" s="4"/>
      <c r="B13" s="4"/>
      <c r="C13" s="4"/>
      <c r="D13" s="4"/>
      <c r="E13" s="4"/>
      <c r="F13" s="4"/>
      <c r="G13" s="6"/>
      <c r="H13" s="6"/>
      <c r="I13" s="4"/>
      <c r="J13" s="6"/>
      <c r="K13" s="5"/>
      <c r="L13" s="6"/>
      <c r="M13" s="6"/>
      <c r="N13" s="5"/>
      <c r="O13" s="4"/>
      <c r="P13" s="10" t="str">
        <f aca="true">IF(H13&lt;&gt;"","完了",IF(G13="","",IF(G13&lt;TODAY(),"遅延","")))</f>
        <v/>
      </c>
    </row>
    <row r="14" customFormat="false" ht="31.5" hidden="false" customHeight="true" outlineLevel="0" collapsed="false">
      <c r="A14" s="11"/>
      <c r="B14" s="11"/>
      <c r="C14" s="11"/>
      <c r="D14" s="11"/>
      <c r="E14" s="11"/>
      <c r="F14" s="11"/>
      <c r="G14" s="12"/>
      <c r="H14" s="12"/>
      <c r="I14" s="11"/>
      <c r="J14" s="12"/>
      <c r="K14" s="11"/>
      <c r="L14" s="12"/>
      <c r="M14" s="12"/>
      <c r="N14" s="11"/>
      <c r="O14" s="11"/>
      <c r="P14" s="10" t="str">
        <f aca="true">IF(H14&lt;&gt;"","完了",IF(G14="","",IF(G14&lt;TODAY(),"遅延","")))</f>
        <v/>
      </c>
    </row>
    <row r="15" customFormat="false" ht="31.5" hidden="false" customHeight="true" outlineLevel="0" collapsed="false">
      <c r="A15" s="4"/>
      <c r="B15" s="4"/>
      <c r="C15" s="4"/>
      <c r="D15" s="4"/>
      <c r="E15" s="4"/>
      <c r="F15" s="4"/>
      <c r="G15" s="6"/>
      <c r="H15" s="6"/>
      <c r="I15" s="4"/>
      <c r="J15" s="6"/>
      <c r="K15" s="5"/>
      <c r="L15" s="6"/>
      <c r="M15" s="6"/>
      <c r="N15" s="5"/>
      <c r="O15" s="4"/>
      <c r="P15" s="10" t="str">
        <f aca="true">IF(H15&lt;&gt;"","完了",IF(G15="","",IF(G15&lt;TODAY(),"遅延","")))</f>
        <v/>
      </c>
    </row>
    <row r="16" customFormat="false" ht="31.5" hidden="false" customHeight="true" outlineLevel="0" collapsed="false">
      <c r="A16" s="11"/>
      <c r="B16" s="11"/>
      <c r="C16" s="11"/>
      <c r="D16" s="11"/>
      <c r="E16" s="11"/>
      <c r="F16" s="11"/>
      <c r="G16" s="12"/>
      <c r="H16" s="12"/>
      <c r="I16" s="11"/>
      <c r="J16" s="12"/>
      <c r="K16" s="11"/>
      <c r="L16" s="12"/>
      <c r="M16" s="12"/>
      <c r="N16" s="11"/>
      <c r="O16" s="11"/>
      <c r="P16" s="10" t="str">
        <f aca="true">IF(H16&lt;&gt;"","完了",IF(G16="","",IF(G16&lt;TODAY(),"遅延","")))</f>
        <v/>
      </c>
    </row>
    <row r="17" customFormat="false" ht="31.5" hidden="false" customHeight="true" outlineLevel="0" collapsed="false">
      <c r="A17" s="4"/>
      <c r="B17" s="4"/>
      <c r="C17" s="4"/>
      <c r="D17" s="4"/>
      <c r="E17" s="4"/>
      <c r="F17" s="4"/>
      <c r="G17" s="6"/>
      <c r="H17" s="6"/>
      <c r="I17" s="4"/>
      <c r="J17" s="6"/>
      <c r="K17" s="5"/>
      <c r="L17" s="6"/>
      <c r="M17" s="6"/>
      <c r="N17" s="5"/>
      <c r="O17" s="4"/>
      <c r="P17" s="10" t="str">
        <f aca="true">IF(H17&lt;&gt;"","完了",IF(G17="","",IF(G17&lt;TODAY(),"遅延","")))</f>
        <v/>
      </c>
    </row>
    <row r="18" customFormat="false" ht="31.5" hidden="false" customHeight="true" outlineLevel="0" collapsed="false">
      <c r="A18" s="11"/>
      <c r="B18" s="11"/>
      <c r="C18" s="11"/>
      <c r="D18" s="11"/>
      <c r="E18" s="11"/>
      <c r="F18" s="11"/>
      <c r="G18" s="12"/>
      <c r="H18" s="12"/>
      <c r="I18" s="11"/>
      <c r="J18" s="12"/>
      <c r="K18" s="11"/>
      <c r="L18" s="12"/>
      <c r="M18" s="12"/>
      <c r="N18" s="11"/>
      <c r="O18" s="11"/>
      <c r="P18" s="10" t="str">
        <f aca="true">IF(H18&lt;&gt;"","完了",IF(G18="","",IF(G18&lt;TODAY(),"遅延","")))</f>
        <v/>
      </c>
    </row>
    <row r="19" customFormat="false" ht="31.5" hidden="false" customHeight="true" outlineLevel="0" collapsed="false">
      <c r="A19" s="4"/>
      <c r="B19" s="4"/>
      <c r="C19" s="4"/>
      <c r="D19" s="4"/>
      <c r="E19" s="4"/>
      <c r="F19" s="4"/>
      <c r="G19" s="6"/>
      <c r="H19" s="6"/>
      <c r="I19" s="4"/>
      <c r="J19" s="6"/>
      <c r="K19" s="5"/>
      <c r="L19" s="6"/>
      <c r="M19" s="6"/>
      <c r="N19" s="5"/>
      <c r="O19" s="4"/>
      <c r="P19" s="10" t="str">
        <f aca="true">IF(H19&lt;&gt;"","完了",IF(G19="","",IF(G19&lt;TODAY(),"遅延","")))</f>
        <v/>
      </c>
    </row>
    <row r="20" customFormat="false" ht="31.5" hidden="false" customHeight="true" outlineLevel="0" collapsed="false">
      <c r="A20" s="11"/>
      <c r="B20" s="11"/>
      <c r="C20" s="11"/>
      <c r="D20" s="11"/>
      <c r="E20" s="11"/>
      <c r="F20" s="11"/>
      <c r="G20" s="12"/>
      <c r="H20" s="12"/>
      <c r="I20" s="11"/>
      <c r="J20" s="12"/>
      <c r="K20" s="11"/>
      <c r="L20" s="12"/>
      <c r="M20" s="12"/>
      <c r="N20" s="11"/>
      <c r="O20" s="11"/>
      <c r="P20" s="10" t="str">
        <f aca="true">IF(H20&lt;&gt;"","完了",IF(G20="","",IF(G20&lt;TODAY(),"遅延","")))</f>
        <v/>
      </c>
    </row>
    <row r="21" customFormat="false" ht="31.5" hidden="false" customHeight="true" outlineLevel="0" collapsed="false">
      <c r="A21" s="4"/>
      <c r="B21" s="4"/>
      <c r="C21" s="4"/>
      <c r="D21" s="4"/>
      <c r="E21" s="4"/>
      <c r="F21" s="4"/>
      <c r="G21" s="6"/>
      <c r="H21" s="6"/>
      <c r="I21" s="4"/>
      <c r="J21" s="6"/>
      <c r="K21" s="5"/>
      <c r="L21" s="6"/>
      <c r="M21" s="6"/>
      <c r="N21" s="5"/>
      <c r="O21" s="4"/>
      <c r="P21" s="10" t="str">
        <f aca="true">IF(H21&lt;&gt;"","完了",IF(G21="","",IF(G21&lt;TODAY(),"遅延","")))</f>
        <v/>
      </c>
    </row>
    <row r="22" customFormat="false" ht="31.5" hidden="false" customHeight="true" outlineLevel="0" collapsed="false">
      <c r="A22" s="11"/>
      <c r="B22" s="11"/>
      <c r="C22" s="11"/>
      <c r="D22" s="11"/>
      <c r="E22" s="11"/>
      <c r="F22" s="11"/>
      <c r="G22" s="12"/>
      <c r="H22" s="12"/>
      <c r="I22" s="11"/>
      <c r="J22" s="12"/>
      <c r="K22" s="11"/>
      <c r="L22" s="12"/>
      <c r="M22" s="12"/>
      <c r="N22" s="11"/>
      <c r="O22" s="11"/>
      <c r="P22" s="10" t="str">
        <f aca="true">IF(H22&lt;&gt;"","完了",IF(G22="","",IF(G22&lt;TODAY(),"遅延","")))</f>
        <v/>
      </c>
    </row>
    <row r="23" customFormat="false" ht="31.5" hidden="false" customHeight="true" outlineLevel="0" collapsed="false">
      <c r="A23" s="4"/>
      <c r="B23" s="4"/>
      <c r="C23" s="4"/>
      <c r="D23" s="4"/>
      <c r="E23" s="4"/>
      <c r="F23" s="4"/>
      <c r="G23" s="6"/>
      <c r="H23" s="6"/>
      <c r="I23" s="4"/>
      <c r="J23" s="6"/>
      <c r="K23" s="5"/>
      <c r="L23" s="6"/>
      <c r="M23" s="6"/>
      <c r="N23" s="5"/>
      <c r="O23" s="4"/>
      <c r="P23" s="10" t="str">
        <f aca="true">IF(H23&lt;&gt;"","完了",IF(G23="","",IF(G23&lt;TODAY(),"遅延","")))</f>
        <v/>
      </c>
    </row>
    <row r="24" customFormat="false" ht="31.5" hidden="false" customHeight="true" outlineLevel="0" collapsed="false">
      <c r="A24" s="11"/>
      <c r="B24" s="11"/>
      <c r="C24" s="11"/>
      <c r="D24" s="11"/>
      <c r="E24" s="11"/>
      <c r="F24" s="11"/>
      <c r="G24" s="12"/>
      <c r="H24" s="12"/>
      <c r="I24" s="11"/>
      <c r="J24" s="12"/>
      <c r="K24" s="11"/>
      <c r="L24" s="12"/>
      <c r="M24" s="12"/>
      <c r="N24" s="11"/>
      <c r="O24" s="11"/>
      <c r="P24" s="10" t="str">
        <f aca="true">IF(H24&lt;&gt;"","完了",IF(G24="","",IF(G24&lt;TODAY(),"遅延","")))</f>
        <v/>
      </c>
    </row>
    <row r="25" customFormat="false" ht="31.5" hidden="false" customHeight="true" outlineLevel="0" collapsed="false">
      <c r="A25" s="4"/>
      <c r="B25" s="4"/>
      <c r="C25" s="4"/>
      <c r="D25" s="4"/>
      <c r="E25" s="4"/>
      <c r="F25" s="4"/>
      <c r="G25" s="6"/>
      <c r="H25" s="6"/>
      <c r="I25" s="4"/>
      <c r="J25" s="6"/>
      <c r="K25" s="5"/>
      <c r="L25" s="6"/>
      <c r="M25" s="6"/>
      <c r="N25" s="5"/>
      <c r="O25" s="4"/>
      <c r="P25" s="10" t="str">
        <f aca="true">IF(H25&lt;&gt;"","完了",IF(G25="","",IF(G25&lt;TODAY(),"遅延","")))</f>
        <v/>
      </c>
    </row>
    <row r="26" customFormat="false" ht="31.5" hidden="false" customHeight="true" outlineLevel="0" collapsed="false">
      <c r="A26" s="11"/>
      <c r="B26" s="11"/>
      <c r="C26" s="11"/>
      <c r="D26" s="11"/>
      <c r="E26" s="11"/>
      <c r="F26" s="11"/>
      <c r="G26" s="12"/>
      <c r="H26" s="12"/>
      <c r="I26" s="11"/>
      <c r="J26" s="12"/>
      <c r="K26" s="11"/>
      <c r="L26" s="12"/>
      <c r="M26" s="12"/>
      <c r="N26" s="11"/>
      <c r="O26" s="11"/>
      <c r="P26" s="10" t="str">
        <f aca="true">IF(H26&lt;&gt;"","完了",IF(G26="","",IF(G26&lt;TODAY(),"遅延","")))</f>
        <v/>
      </c>
    </row>
    <row r="27" customFormat="false" ht="31.5" hidden="false" customHeight="true" outlineLevel="0" collapsed="false">
      <c r="A27" s="4"/>
      <c r="B27" s="4"/>
      <c r="C27" s="4"/>
      <c r="D27" s="4"/>
      <c r="E27" s="4"/>
      <c r="F27" s="4"/>
      <c r="G27" s="6"/>
      <c r="H27" s="6"/>
      <c r="I27" s="4"/>
      <c r="J27" s="6"/>
      <c r="K27" s="5"/>
      <c r="L27" s="6"/>
      <c r="M27" s="6"/>
      <c r="N27" s="5"/>
      <c r="O27" s="4"/>
      <c r="P27" s="10" t="str">
        <f aca="true">IF(H27&lt;&gt;"","完了",IF(G27="","",IF(G27&lt;TODAY(),"遅延","")))</f>
        <v/>
      </c>
    </row>
    <row r="28" customFormat="false" ht="31.5" hidden="false" customHeight="true" outlineLevel="0" collapsed="false">
      <c r="A28" s="11"/>
      <c r="B28" s="11"/>
      <c r="C28" s="11"/>
      <c r="D28" s="11"/>
      <c r="E28" s="11"/>
      <c r="F28" s="11"/>
      <c r="G28" s="12"/>
      <c r="H28" s="12"/>
      <c r="I28" s="11"/>
      <c r="J28" s="12"/>
      <c r="K28" s="11"/>
      <c r="L28" s="12"/>
      <c r="M28" s="12"/>
      <c r="N28" s="11"/>
      <c r="O28" s="11"/>
      <c r="P28" s="10" t="str">
        <f aca="true">IF(H28&lt;&gt;"","完了",IF(G28="","",IF(G28&lt;TODAY(),"遅延","")))</f>
        <v/>
      </c>
    </row>
    <row r="29" customFormat="false" ht="31.5" hidden="false" customHeight="true" outlineLevel="0" collapsed="false">
      <c r="A29" s="4"/>
      <c r="B29" s="4"/>
      <c r="C29" s="4"/>
      <c r="D29" s="4"/>
      <c r="E29" s="4"/>
      <c r="F29" s="4"/>
      <c r="G29" s="6"/>
      <c r="H29" s="6"/>
      <c r="I29" s="4"/>
      <c r="J29" s="6"/>
      <c r="K29" s="5"/>
      <c r="L29" s="6"/>
      <c r="M29" s="6"/>
      <c r="N29" s="5"/>
      <c r="O29" s="4"/>
      <c r="P29" s="10" t="str">
        <f aca="true">IF(H29&lt;&gt;"","完了",IF(G29="","",IF(G29&lt;TODAY(),"遅延","")))</f>
        <v/>
      </c>
    </row>
    <row r="30" customFormat="false" ht="31.5" hidden="false" customHeight="true" outlineLevel="0" collapsed="false">
      <c r="A30" s="11"/>
      <c r="B30" s="11"/>
      <c r="C30" s="11"/>
      <c r="D30" s="11"/>
      <c r="E30" s="11"/>
      <c r="F30" s="11"/>
      <c r="G30" s="12"/>
      <c r="H30" s="12"/>
      <c r="I30" s="11"/>
      <c r="J30" s="12"/>
      <c r="K30" s="11"/>
      <c r="L30" s="12"/>
      <c r="M30" s="12"/>
      <c r="N30" s="11"/>
      <c r="O30" s="11"/>
      <c r="P30" s="10" t="str">
        <f aca="true">IF(H30&lt;&gt;"","完了",IF(G30="","",IF(G30&lt;TODAY(),"遅延","")))</f>
        <v/>
      </c>
    </row>
    <row r="32" customFormat="false" ht="15" hidden="false" customHeight="false" outlineLevel="0" collapsed="false">
      <c r="A32" s="14" t="s">
        <v>26</v>
      </c>
      <c r="B32" s="14"/>
      <c r="C32" s="14"/>
      <c r="D32" s="14"/>
      <c r="E32" s="14"/>
    </row>
    <row r="33" customFormat="false" ht="15" hidden="false" customHeight="true" outlineLevel="0" collapsed="false">
      <c r="A33" s="15" t="s">
        <v>91</v>
      </c>
      <c r="B33" s="15"/>
      <c r="C33" s="15"/>
      <c r="D33" s="17" t="n">
        <f aca="false">IFERROR(COUNTIF(N5:N30,"施行済")/COUNTA(A5:A30),0)</f>
        <v>0</v>
      </c>
      <c r="E33" s="17"/>
    </row>
  </sheetData>
  <mergeCells count="5">
    <mergeCell ref="A1:P1"/>
    <mergeCell ref="A2:P2"/>
    <mergeCell ref="A32:E32"/>
    <mergeCell ref="A33:C33"/>
    <mergeCell ref="D33:E33"/>
  </mergeCells>
  <conditionalFormatting sqref="P5:P30">
    <cfRule type="containsText" priority="2" operator="containsText" aboveAverage="0" equalAverage="0" bottom="0" percent="0" rank="0" text="遅延" dxfId="0">
      <formula>NOT(ISERROR(SEARCH("遅延",P5)))</formula>
    </cfRule>
  </conditionalFormatting>
  <dataValidations count="2">
    <dataValidation allowBlank="true" errorStyle="stop" operator="between" showDropDown="false" showErrorMessage="false" showInputMessage="false" sqref="N5:N30" type="list">
      <formula1>"未着手,改定案作成中,レビュー中,承認待ち,承認済,施行済"</formula1>
      <formula2>0</formula2>
    </dataValidation>
    <dataValidation allowBlank="true" errorStyle="stop" operator="between" showDropDown="false" showErrorMessage="false" showInputMessage="false" sqref="K5:K30" type="list">
      <formula1>"取締役会,部門長承認,部長承認,担当者承認"</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3" ySplit="4" topLeftCell="D5" activePane="bottomRight" state="frozen"/>
      <selection pane="topLeft" activeCell="A1" activeCellId="0" sqref="A1"/>
      <selection pane="topRight" activeCell="D1" activeCellId="0" sqref="D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10"/>
    <col collapsed="false" customWidth="true" hidden="false" outlineLevel="0" max="2" min="2" style="0" width="12"/>
    <col collapsed="false" customWidth="true" hidden="false" outlineLevel="0" max="3" min="3" style="0" width="14"/>
    <col collapsed="false" customWidth="true" hidden="false" outlineLevel="0" max="5" min="4" style="0" width="16"/>
    <col collapsed="false" customWidth="true" hidden="false" outlineLevel="0" max="6" min="6" style="0" width="14"/>
    <col collapsed="false" customWidth="true" hidden="false" outlineLevel="0" max="8" min="7" style="0" width="12"/>
    <col collapsed="false" customWidth="true" hidden="false" outlineLevel="0" max="9" min="9" style="0" width="10"/>
    <col collapsed="false" customWidth="true" hidden="false" outlineLevel="0" max="10" min="10" style="0" width="22"/>
    <col collapsed="false" customWidth="true" hidden="false" outlineLevel="0" max="11" min="11" style="0" width="14"/>
    <col collapsed="false" customWidth="true" hidden="false" outlineLevel="0" max="12" min="12" style="0" width="22"/>
    <col collapsed="false" customWidth="true" hidden="false" outlineLevel="0" max="13" min="13" style="0" width="14"/>
  </cols>
  <sheetData>
    <row r="1" customFormat="false" ht="27.75" hidden="false" customHeight="true" outlineLevel="0" collapsed="false">
      <c r="A1" s="1" t="s">
        <v>92</v>
      </c>
      <c r="B1" s="1"/>
      <c r="C1" s="1"/>
      <c r="D1" s="1"/>
      <c r="E1" s="1"/>
      <c r="F1" s="1"/>
      <c r="G1" s="1"/>
      <c r="H1" s="1"/>
      <c r="I1" s="1"/>
      <c r="J1" s="1"/>
      <c r="K1" s="1"/>
      <c r="L1" s="1"/>
      <c r="M1" s="1"/>
    </row>
    <row r="2" customFormat="false" ht="15" hidden="false" customHeight="false" outlineLevel="0" collapsed="false">
      <c r="A2" s="2" t="s">
        <v>93</v>
      </c>
      <c r="B2" s="2"/>
      <c r="C2" s="2"/>
      <c r="D2" s="2"/>
      <c r="E2" s="2"/>
      <c r="F2" s="2"/>
      <c r="G2" s="2"/>
      <c r="H2" s="2"/>
      <c r="I2" s="2"/>
      <c r="J2" s="2"/>
      <c r="K2" s="2"/>
      <c r="L2" s="2"/>
      <c r="M2" s="2"/>
    </row>
    <row r="4" customFormat="false" ht="27.75" hidden="false" customHeight="true" outlineLevel="0" collapsed="false">
      <c r="A4" s="3" t="s">
        <v>94</v>
      </c>
      <c r="B4" s="3" t="s">
        <v>2</v>
      </c>
      <c r="C4" s="3" t="s">
        <v>95</v>
      </c>
      <c r="D4" s="3" t="s">
        <v>96</v>
      </c>
      <c r="E4" s="3" t="s">
        <v>97</v>
      </c>
      <c r="F4" s="3" t="s">
        <v>9</v>
      </c>
      <c r="G4" s="3" t="s">
        <v>98</v>
      </c>
      <c r="H4" s="3" t="s">
        <v>99</v>
      </c>
      <c r="I4" s="3" t="s">
        <v>100</v>
      </c>
      <c r="J4" s="3" t="s">
        <v>101</v>
      </c>
      <c r="K4" s="3" t="s">
        <v>39</v>
      </c>
      <c r="L4" s="3" t="s">
        <v>16</v>
      </c>
      <c r="M4" s="3" t="s">
        <v>102</v>
      </c>
    </row>
    <row r="5" customFormat="false" ht="31.5" hidden="false" customHeight="true" outlineLevel="0" collapsed="false">
      <c r="A5" s="4" t="s">
        <v>103</v>
      </c>
      <c r="B5" s="4" t="s">
        <v>19</v>
      </c>
      <c r="C5" s="5" t="s">
        <v>104</v>
      </c>
      <c r="D5" s="5" t="s">
        <v>105</v>
      </c>
      <c r="E5" s="5" t="s">
        <v>106</v>
      </c>
      <c r="F5" s="5" t="s">
        <v>107</v>
      </c>
      <c r="G5" s="6" t="n">
        <v>46310</v>
      </c>
      <c r="H5" s="6"/>
      <c r="I5" s="4"/>
      <c r="J5" s="5" t="s">
        <v>108</v>
      </c>
      <c r="K5" s="5" t="s">
        <v>109</v>
      </c>
      <c r="L5" s="4"/>
      <c r="M5" s="9" t="str">
        <f aca="true">IF(H5&lt;&gt;"","配信済",IF(G5="","",IF(G5&lt;TODAY(),"遅延","")))</f>
        <v/>
      </c>
    </row>
    <row r="6" customFormat="false" ht="31.5" hidden="false" customHeight="true" outlineLevel="0" collapsed="false">
      <c r="A6" s="11"/>
      <c r="B6" s="11"/>
      <c r="C6" s="11"/>
      <c r="D6" s="11"/>
      <c r="E6" s="11"/>
      <c r="F6" s="11"/>
      <c r="G6" s="12"/>
      <c r="H6" s="12"/>
      <c r="I6" s="11"/>
      <c r="J6" s="11"/>
      <c r="K6" s="11"/>
      <c r="L6" s="11"/>
      <c r="M6" s="9" t="str">
        <f aca="true">IF(H6&lt;&gt;"","配信済",IF(G6="","",IF(G6&lt;TODAY(),"遅延","")))</f>
        <v/>
      </c>
    </row>
    <row r="7" customFormat="false" ht="31.5" hidden="false" customHeight="true" outlineLevel="0" collapsed="false">
      <c r="A7" s="4"/>
      <c r="B7" s="4"/>
      <c r="C7" s="5"/>
      <c r="D7" s="4"/>
      <c r="E7" s="4"/>
      <c r="F7" s="4"/>
      <c r="G7" s="6"/>
      <c r="H7" s="6"/>
      <c r="I7" s="4"/>
      <c r="J7" s="4"/>
      <c r="K7" s="5"/>
      <c r="L7" s="4"/>
      <c r="M7" s="9" t="str">
        <f aca="true">IF(H7&lt;&gt;"","配信済",IF(G7="","",IF(G7&lt;TODAY(),"遅延","")))</f>
        <v/>
      </c>
    </row>
    <row r="8" customFormat="false" ht="31.5" hidden="false" customHeight="true" outlineLevel="0" collapsed="false">
      <c r="A8" s="11"/>
      <c r="B8" s="11"/>
      <c r="C8" s="11"/>
      <c r="D8" s="11"/>
      <c r="E8" s="11"/>
      <c r="F8" s="11"/>
      <c r="G8" s="12"/>
      <c r="H8" s="12"/>
      <c r="I8" s="11"/>
      <c r="J8" s="11"/>
      <c r="K8" s="11"/>
      <c r="L8" s="11"/>
      <c r="M8" s="9" t="str">
        <f aca="true">IF(H8&lt;&gt;"","配信済",IF(G8="","",IF(G8&lt;TODAY(),"遅延","")))</f>
        <v/>
      </c>
    </row>
    <row r="9" customFormat="false" ht="31.5" hidden="false" customHeight="true" outlineLevel="0" collapsed="false">
      <c r="A9" s="4"/>
      <c r="B9" s="4"/>
      <c r="C9" s="5"/>
      <c r="D9" s="4"/>
      <c r="E9" s="4"/>
      <c r="F9" s="4"/>
      <c r="G9" s="6"/>
      <c r="H9" s="6"/>
      <c r="I9" s="4"/>
      <c r="J9" s="4"/>
      <c r="K9" s="5"/>
      <c r="L9" s="4"/>
      <c r="M9" s="9" t="str">
        <f aca="true">IF(H9&lt;&gt;"","配信済",IF(G9="","",IF(G9&lt;TODAY(),"遅延","")))</f>
        <v/>
      </c>
    </row>
    <row r="10" customFormat="false" ht="31.5" hidden="false" customHeight="true" outlineLevel="0" collapsed="false">
      <c r="A10" s="11"/>
      <c r="B10" s="11"/>
      <c r="C10" s="11"/>
      <c r="D10" s="11"/>
      <c r="E10" s="11"/>
      <c r="F10" s="11"/>
      <c r="G10" s="12"/>
      <c r="H10" s="12"/>
      <c r="I10" s="11"/>
      <c r="J10" s="11"/>
      <c r="K10" s="11"/>
      <c r="L10" s="11"/>
      <c r="M10" s="9" t="str">
        <f aca="true">IF(H10&lt;&gt;"","配信済",IF(G10="","",IF(G10&lt;TODAY(),"遅延","")))</f>
        <v/>
      </c>
    </row>
    <row r="11" customFormat="false" ht="31.5" hidden="false" customHeight="true" outlineLevel="0" collapsed="false">
      <c r="A11" s="4"/>
      <c r="B11" s="4"/>
      <c r="C11" s="5"/>
      <c r="D11" s="4"/>
      <c r="E11" s="4"/>
      <c r="F11" s="4"/>
      <c r="G11" s="6"/>
      <c r="H11" s="6"/>
      <c r="I11" s="4"/>
      <c r="J11" s="4"/>
      <c r="K11" s="5"/>
      <c r="L11" s="4"/>
      <c r="M11" s="9" t="str">
        <f aca="true">IF(H11&lt;&gt;"","配信済",IF(G11="","",IF(G11&lt;TODAY(),"遅延","")))</f>
        <v/>
      </c>
    </row>
    <row r="12" customFormat="false" ht="31.5" hidden="false" customHeight="true" outlineLevel="0" collapsed="false">
      <c r="A12" s="11"/>
      <c r="B12" s="11"/>
      <c r="C12" s="11"/>
      <c r="D12" s="11"/>
      <c r="E12" s="11"/>
      <c r="F12" s="11"/>
      <c r="G12" s="12"/>
      <c r="H12" s="12"/>
      <c r="I12" s="11"/>
      <c r="J12" s="11"/>
      <c r="K12" s="11"/>
      <c r="L12" s="11"/>
      <c r="M12" s="9" t="str">
        <f aca="true">IF(H12&lt;&gt;"","配信済",IF(G12="","",IF(G12&lt;TODAY(),"遅延","")))</f>
        <v/>
      </c>
    </row>
    <row r="13" customFormat="false" ht="31.5" hidden="false" customHeight="true" outlineLevel="0" collapsed="false">
      <c r="A13" s="4"/>
      <c r="B13" s="4"/>
      <c r="C13" s="5"/>
      <c r="D13" s="4"/>
      <c r="E13" s="4"/>
      <c r="F13" s="4"/>
      <c r="G13" s="6"/>
      <c r="H13" s="6"/>
      <c r="I13" s="4"/>
      <c r="J13" s="4"/>
      <c r="K13" s="5"/>
      <c r="L13" s="4"/>
      <c r="M13" s="9" t="str">
        <f aca="true">IF(H13&lt;&gt;"","配信済",IF(G13="","",IF(G13&lt;TODAY(),"遅延","")))</f>
        <v/>
      </c>
    </row>
    <row r="14" customFormat="false" ht="31.5" hidden="false" customHeight="true" outlineLevel="0" collapsed="false">
      <c r="A14" s="11"/>
      <c r="B14" s="11"/>
      <c r="C14" s="11"/>
      <c r="D14" s="11"/>
      <c r="E14" s="11"/>
      <c r="F14" s="11"/>
      <c r="G14" s="12"/>
      <c r="H14" s="12"/>
      <c r="I14" s="11"/>
      <c r="J14" s="11"/>
      <c r="K14" s="11"/>
      <c r="L14" s="11"/>
      <c r="M14" s="9" t="str">
        <f aca="true">IF(H14&lt;&gt;"","配信済",IF(G14="","",IF(G14&lt;TODAY(),"遅延","")))</f>
        <v/>
      </c>
    </row>
    <row r="15" customFormat="false" ht="31.5" hidden="false" customHeight="true" outlineLevel="0" collapsed="false">
      <c r="A15" s="4"/>
      <c r="B15" s="4"/>
      <c r="C15" s="5"/>
      <c r="D15" s="4"/>
      <c r="E15" s="4"/>
      <c r="F15" s="4"/>
      <c r="G15" s="6"/>
      <c r="H15" s="6"/>
      <c r="I15" s="4"/>
      <c r="J15" s="4"/>
      <c r="K15" s="5"/>
      <c r="L15" s="4"/>
      <c r="M15" s="9" t="str">
        <f aca="true">IF(H15&lt;&gt;"","配信済",IF(G15="","",IF(G15&lt;TODAY(),"遅延","")))</f>
        <v/>
      </c>
    </row>
    <row r="16" customFormat="false" ht="31.5" hidden="false" customHeight="true" outlineLevel="0" collapsed="false">
      <c r="A16" s="11"/>
      <c r="B16" s="11"/>
      <c r="C16" s="11"/>
      <c r="D16" s="11"/>
      <c r="E16" s="11"/>
      <c r="F16" s="11"/>
      <c r="G16" s="12"/>
      <c r="H16" s="12"/>
      <c r="I16" s="11"/>
      <c r="J16" s="11"/>
      <c r="K16" s="11"/>
      <c r="L16" s="11"/>
      <c r="M16" s="9" t="str">
        <f aca="true">IF(H16&lt;&gt;"","配信済",IF(G16="","",IF(G16&lt;TODAY(),"遅延","")))</f>
        <v/>
      </c>
    </row>
    <row r="17" customFormat="false" ht="31.5" hidden="false" customHeight="true" outlineLevel="0" collapsed="false">
      <c r="A17" s="4"/>
      <c r="B17" s="4"/>
      <c r="C17" s="5"/>
      <c r="D17" s="4"/>
      <c r="E17" s="4"/>
      <c r="F17" s="4"/>
      <c r="G17" s="6"/>
      <c r="H17" s="6"/>
      <c r="I17" s="4"/>
      <c r="J17" s="4"/>
      <c r="K17" s="5"/>
      <c r="L17" s="4"/>
      <c r="M17" s="9" t="str">
        <f aca="true">IF(H17&lt;&gt;"","配信済",IF(G17="","",IF(G17&lt;TODAY(),"遅延","")))</f>
        <v/>
      </c>
    </row>
    <row r="18" customFormat="false" ht="31.5" hidden="false" customHeight="true" outlineLevel="0" collapsed="false">
      <c r="A18" s="11"/>
      <c r="B18" s="11"/>
      <c r="C18" s="11"/>
      <c r="D18" s="11"/>
      <c r="E18" s="11"/>
      <c r="F18" s="11"/>
      <c r="G18" s="12"/>
      <c r="H18" s="12"/>
      <c r="I18" s="11"/>
      <c r="J18" s="11"/>
      <c r="K18" s="11"/>
      <c r="L18" s="11"/>
      <c r="M18" s="9" t="str">
        <f aca="true">IF(H18&lt;&gt;"","配信済",IF(G18="","",IF(G18&lt;TODAY(),"遅延","")))</f>
        <v/>
      </c>
    </row>
    <row r="19" customFormat="false" ht="31.5" hidden="false" customHeight="true" outlineLevel="0" collapsed="false">
      <c r="A19" s="4"/>
      <c r="B19" s="4"/>
      <c r="C19" s="5"/>
      <c r="D19" s="4"/>
      <c r="E19" s="4"/>
      <c r="F19" s="4"/>
      <c r="G19" s="6"/>
      <c r="H19" s="6"/>
      <c r="I19" s="4"/>
      <c r="J19" s="4"/>
      <c r="K19" s="5"/>
      <c r="L19" s="4"/>
      <c r="M19" s="9" t="str">
        <f aca="true">IF(H19&lt;&gt;"","配信済",IF(G19="","",IF(G19&lt;TODAY(),"遅延","")))</f>
        <v/>
      </c>
    </row>
    <row r="20" customFormat="false" ht="31.5" hidden="false" customHeight="true" outlineLevel="0" collapsed="false">
      <c r="A20" s="11"/>
      <c r="B20" s="11"/>
      <c r="C20" s="11"/>
      <c r="D20" s="11"/>
      <c r="E20" s="11"/>
      <c r="F20" s="11"/>
      <c r="G20" s="12"/>
      <c r="H20" s="12"/>
      <c r="I20" s="11"/>
      <c r="J20" s="11"/>
      <c r="K20" s="11"/>
      <c r="L20" s="11"/>
      <c r="M20" s="9" t="str">
        <f aca="true">IF(H20&lt;&gt;"","配信済",IF(G20="","",IF(G20&lt;TODAY(),"遅延","")))</f>
        <v/>
      </c>
    </row>
    <row r="21" customFormat="false" ht="31.5" hidden="false" customHeight="true" outlineLevel="0" collapsed="false">
      <c r="A21" s="4"/>
      <c r="B21" s="4"/>
      <c r="C21" s="5"/>
      <c r="D21" s="4"/>
      <c r="E21" s="4"/>
      <c r="F21" s="4"/>
      <c r="G21" s="6"/>
      <c r="H21" s="6"/>
      <c r="I21" s="4"/>
      <c r="J21" s="4"/>
      <c r="K21" s="5"/>
      <c r="L21" s="4"/>
      <c r="M21" s="9" t="str">
        <f aca="true">IF(H21&lt;&gt;"","配信済",IF(G21="","",IF(G21&lt;TODAY(),"遅延","")))</f>
        <v/>
      </c>
    </row>
    <row r="22" customFormat="false" ht="31.5" hidden="false" customHeight="true" outlineLevel="0" collapsed="false">
      <c r="A22" s="11"/>
      <c r="B22" s="11"/>
      <c r="C22" s="11"/>
      <c r="D22" s="11"/>
      <c r="E22" s="11"/>
      <c r="F22" s="11"/>
      <c r="G22" s="12"/>
      <c r="H22" s="12"/>
      <c r="I22" s="11"/>
      <c r="J22" s="11"/>
      <c r="K22" s="11"/>
      <c r="L22" s="11"/>
      <c r="M22" s="9" t="str">
        <f aca="true">IF(H22&lt;&gt;"","配信済",IF(G22="","",IF(G22&lt;TODAY(),"遅延","")))</f>
        <v/>
      </c>
    </row>
    <row r="23" customFormat="false" ht="31.5" hidden="false" customHeight="true" outlineLevel="0" collapsed="false">
      <c r="A23" s="4"/>
      <c r="B23" s="4"/>
      <c r="C23" s="5"/>
      <c r="D23" s="4"/>
      <c r="E23" s="4"/>
      <c r="F23" s="4"/>
      <c r="G23" s="6"/>
      <c r="H23" s="6"/>
      <c r="I23" s="4"/>
      <c r="J23" s="4"/>
      <c r="K23" s="5"/>
      <c r="L23" s="4"/>
      <c r="M23" s="9" t="str">
        <f aca="true">IF(H23&lt;&gt;"","配信済",IF(G23="","",IF(G23&lt;TODAY(),"遅延","")))</f>
        <v/>
      </c>
    </row>
    <row r="24" customFormat="false" ht="31.5" hidden="false" customHeight="true" outlineLevel="0" collapsed="false">
      <c r="A24" s="11"/>
      <c r="B24" s="11"/>
      <c r="C24" s="11"/>
      <c r="D24" s="11"/>
      <c r="E24" s="11"/>
      <c r="F24" s="11"/>
      <c r="G24" s="12"/>
      <c r="H24" s="12"/>
      <c r="I24" s="11"/>
      <c r="J24" s="11"/>
      <c r="K24" s="11"/>
      <c r="L24" s="11"/>
      <c r="M24" s="9" t="str">
        <f aca="true">IF(H24&lt;&gt;"","配信済",IF(G24="","",IF(G24&lt;TODAY(),"遅延","")))</f>
        <v/>
      </c>
    </row>
    <row r="25" customFormat="false" ht="31.5" hidden="false" customHeight="true" outlineLevel="0" collapsed="false">
      <c r="A25" s="4"/>
      <c r="B25" s="4"/>
      <c r="C25" s="5"/>
      <c r="D25" s="4"/>
      <c r="E25" s="4"/>
      <c r="F25" s="4"/>
      <c r="G25" s="6"/>
      <c r="H25" s="6"/>
      <c r="I25" s="4"/>
      <c r="J25" s="4"/>
      <c r="K25" s="5"/>
      <c r="L25" s="4"/>
      <c r="M25" s="9" t="str">
        <f aca="true">IF(H25&lt;&gt;"","配信済",IF(G25="","",IF(G25&lt;TODAY(),"遅延","")))</f>
        <v/>
      </c>
    </row>
    <row r="26" customFormat="false" ht="31.5" hidden="false" customHeight="true" outlineLevel="0" collapsed="false">
      <c r="A26" s="11"/>
      <c r="B26" s="11"/>
      <c r="C26" s="11"/>
      <c r="D26" s="11"/>
      <c r="E26" s="11"/>
      <c r="F26" s="11"/>
      <c r="G26" s="12"/>
      <c r="H26" s="12"/>
      <c r="I26" s="11"/>
      <c r="J26" s="11"/>
      <c r="K26" s="11"/>
      <c r="L26" s="11"/>
      <c r="M26" s="9" t="str">
        <f aca="true">IF(H26&lt;&gt;"","配信済",IF(G26="","",IF(G26&lt;TODAY(),"遅延","")))</f>
        <v/>
      </c>
    </row>
    <row r="27" customFormat="false" ht="31.5" hidden="false" customHeight="true" outlineLevel="0" collapsed="false">
      <c r="A27" s="4"/>
      <c r="B27" s="4"/>
      <c r="C27" s="5"/>
      <c r="D27" s="4"/>
      <c r="E27" s="4"/>
      <c r="F27" s="4"/>
      <c r="G27" s="6"/>
      <c r="H27" s="6"/>
      <c r="I27" s="4"/>
      <c r="J27" s="4"/>
      <c r="K27" s="5"/>
      <c r="L27" s="4"/>
      <c r="M27" s="9" t="str">
        <f aca="true">IF(H27&lt;&gt;"","配信済",IF(G27="","",IF(G27&lt;TODAY(),"遅延","")))</f>
        <v/>
      </c>
    </row>
    <row r="28" customFormat="false" ht="31.5" hidden="false" customHeight="true" outlineLevel="0" collapsed="false">
      <c r="A28" s="11"/>
      <c r="B28" s="11"/>
      <c r="C28" s="11"/>
      <c r="D28" s="11"/>
      <c r="E28" s="11"/>
      <c r="F28" s="11"/>
      <c r="G28" s="12"/>
      <c r="H28" s="12"/>
      <c r="I28" s="11"/>
      <c r="J28" s="11"/>
      <c r="K28" s="11"/>
      <c r="L28" s="11"/>
      <c r="M28" s="9" t="str">
        <f aca="true">IF(H28&lt;&gt;"","配信済",IF(G28="","",IF(G28&lt;TODAY(),"遅延","")))</f>
        <v/>
      </c>
    </row>
    <row r="29" customFormat="false" ht="31.5" hidden="false" customHeight="true" outlineLevel="0" collapsed="false">
      <c r="A29" s="4"/>
      <c r="B29" s="4"/>
      <c r="C29" s="5"/>
      <c r="D29" s="4"/>
      <c r="E29" s="4"/>
      <c r="F29" s="4"/>
      <c r="G29" s="6"/>
      <c r="H29" s="6"/>
      <c r="I29" s="4"/>
      <c r="J29" s="4"/>
      <c r="K29" s="5"/>
      <c r="L29" s="4"/>
      <c r="M29" s="9" t="str">
        <f aca="true">IF(H29&lt;&gt;"","配信済",IF(G29="","",IF(G29&lt;TODAY(),"遅延","")))</f>
        <v/>
      </c>
    </row>
    <row r="30" customFormat="false" ht="31.5" hidden="false" customHeight="true" outlineLevel="0" collapsed="false">
      <c r="A30" s="11"/>
      <c r="B30" s="11"/>
      <c r="C30" s="11"/>
      <c r="D30" s="11"/>
      <c r="E30" s="11"/>
      <c r="F30" s="11"/>
      <c r="G30" s="12"/>
      <c r="H30" s="12"/>
      <c r="I30" s="11"/>
      <c r="J30" s="11"/>
      <c r="K30" s="11"/>
      <c r="L30" s="11"/>
      <c r="M30" s="9" t="str">
        <f aca="true">IF(H30&lt;&gt;"","配信済",IF(G30="","",IF(G30&lt;TODAY(),"遅延","")))</f>
        <v/>
      </c>
    </row>
    <row r="32" customFormat="false" ht="15" hidden="false" customHeight="false" outlineLevel="0" collapsed="false">
      <c r="A32" s="14" t="s">
        <v>26</v>
      </c>
      <c r="B32" s="14"/>
      <c r="C32" s="14"/>
      <c r="D32" s="14"/>
      <c r="E32" s="14"/>
    </row>
    <row r="33" customFormat="false" ht="15" hidden="false" customHeight="true" outlineLevel="0" collapsed="false">
      <c r="A33" s="15" t="s">
        <v>110</v>
      </c>
      <c r="B33" s="15"/>
      <c r="C33" s="15"/>
      <c r="D33" s="17" t="n">
        <f aca="false">IFERROR(COUNTIF(K5:K30,"完了")/COUNTA(A5:A30),0)</f>
        <v>0</v>
      </c>
      <c r="E33" s="17"/>
    </row>
  </sheetData>
  <mergeCells count="5">
    <mergeCell ref="A1:M1"/>
    <mergeCell ref="A2:M2"/>
    <mergeCell ref="A32:E32"/>
    <mergeCell ref="A33:C33"/>
    <mergeCell ref="D33:E33"/>
  </mergeCells>
  <dataValidations count="2">
    <dataValidation allowBlank="true" errorStyle="stop" operator="between" showDropDown="false" showErrorMessage="false" showInputMessage="false" sqref="C5:C30" type="list">
      <formula1>"社内メール,FAQ,研修,管理職向け,事業部向け,チェックリスト更新"</formula1>
      <formula2>0</formula2>
    </dataValidation>
    <dataValidation allowBlank="true" errorStyle="stop" operator="between" showDropDown="false" showErrorMessage="false" showInputMessage="false" sqref="K5:K30" type="list">
      <formula1>"準備中,確認待ち,配信済み,完了"</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3" ySplit="4" topLeftCell="D5" activePane="bottomRight" state="frozen"/>
      <selection pane="topLeft" activeCell="A1" activeCellId="0" sqref="A1"/>
      <selection pane="topRight" activeCell="D1" activeCellId="0" sqref="D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10"/>
    <col collapsed="false" customWidth="true" hidden="false" outlineLevel="0" max="2" min="2" style="0" width="12"/>
    <col collapsed="false" customWidth="true" hidden="false" outlineLevel="0" max="3" min="3" style="0" width="18"/>
    <col collapsed="false" customWidth="true" hidden="false" outlineLevel="0" max="4" min="4" style="0" width="16"/>
    <col collapsed="false" customWidth="true" hidden="false" outlineLevel="0" max="5" min="5" style="0" width="26"/>
    <col collapsed="false" customWidth="true" hidden="false" outlineLevel="0" max="8" min="6" style="0" width="12"/>
    <col collapsed="false" customWidth="true" hidden="false" outlineLevel="0" max="9" min="9" style="0" width="28"/>
    <col collapsed="false" customWidth="true" hidden="false" outlineLevel="0" max="10" min="10" style="0" width="22"/>
    <col collapsed="false" customWidth="true" hidden="false" outlineLevel="0" max="11" min="11" style="0" width="14"/>
    <col collapsed="false" customWidth="true" hidden="false" outlineLevel="0" max="12" min="12" style="0" width="12"/>
    <col collapsed="false" customWidth="true" hidden="false" outlineLevel="0" max="13" min="13" style="0" width="22"/>
    <col collapsed="false" customWidth="true" hidden="false" outlineLevel="0" max="14" min="14" style="0" width="14"/>
  </cols>
  <sheetData>
    <row r="1" customFormat="false" ht="27.75" hidden="false" customHeight="true" outlineLevel="0" collapsed="false">
      <c r="A1" s="1" t="s">
        <v>111</v>
      </c>
      <c r="B1" s="1"/>
      <c r="C1" s="1"/>
      <c r="D1" s="1"/>
      <c r="E1" s="1"/>
      <c r="F1" s="1"/>
      <c r="G1" s="1"/>
      <c r="H1" s="1"/>
      <c r="I1" s="1"/>
      <c r="J1" s="1"/>
      <c r="K1" s="1"/>
      <c r="L1" s="1"/>
      <c r="M1" s="1"/>
      <c r="N1" s="1"/>
    </row>
    <row r="2" customFormat="false" ht="15" hidden="false" customHeight="false" outlineLevel="0" collapsed="false">
      <c r="A2" s="2" t="s">
        <v>112</v>
      </c>
      <c r="B2" s="2"/>
      <c r="C2" s="2"/>
      <c r="D2" s="2"/>
      <c r="E2" s="2"/>
      <c r="F2" s="2"/>
      <c r="G2" s="2"/>
      <c r="H2" s="2"/>
      <c r="I2" s="2"/>
      <c r="J2" s="2"/>
      <c r="K2" s="2"/>
      <c r="L2" s="2"/>
      <c r="M2" s="2"/>
      <c r="N2" s="2"/>
    </row>
    <row r="4" customFormat="false" ht="27.75" hidden="false" customHeight="true" outlineLevel="0" collapsed="false">
      <c r="A4" s="3" t="s">
        <v>54</v>
      </c>
      <c r="B4" s="3" t="s">
        <v>2</v>
      </c>
      <c r="C4" s="3" t="s">
        <v>113</v>
      </c>
      <c r="D4" s="3" t="s">
        <v>114</v>
      </c>
      <c r="E4" s="3" t="s">
        <v>115</v>
      </c>
      <c r="F4" s="3" t="s">
        <v>57</v>
      </c>
      <c r="G4" s="3" t="s">
        <v>58</v>
      </c>
      <c r="H4" s="3" t="s">
        <v>61</v>
      </c>
      <c r="I4" s="3" t="s">
        <v>116</v>
      </c>
      <c r="J4" s="3" t="s">
        <v>117</v>
      </c>
      <c r="K4" s="3" t="s">
        <v>39</v>
      </c>
      <c r="L4" s="3" t="s">
        <v>118</v>
      </c>
      <c r="M4" s="3" t="s">
        <v>16</v>
      </c>
      <c r="N4" s="3" t="s">
        <v>119</v>
      </c>
    </row>
    <row r="5" customFormat="false" ht="31.5" hidden="false" customHeight="true" outlineLevel="0" collapsed="false">
      <c r="A5" s="4" t="s">
        <v>120</v>
      </c>
      <c r="B5" s="4" t="s">
        <v>19</v>
      </c>
      <c r="C5" s="5" t="s">
        <v>121</v>
      </c>
      <c r="D5" s="5" t="s">
        <v>122</v>
      </c>
      <c r="E5" s="5" t="s">
        <v>123</v>
      </c>
      <c r="F5" s="6" t="n">
        <v>46174</v>
      </c>
      <c r="G5" s="6" t="n">
        <v>46188</v>
      </c>
      <c r="H5" s="6"/>
      <c r="I5" s="4"/>
      <c r="J5" s="4"/>
      <c r="K5" s="5" t="s">
        <v>124</v>
      </c>
      <c r="L5" s="18"/>
      <c r="M5" s="4"/>
      <c r="N5" s="10" t="str">
        <f aca="true">IF(H5&lt;&gt;"","回答済",IF(G5="","",IF(G5&lt;TODAY(),"遅延","")))</f>
        <v/>
      </c>
    </row>
    <row r="6" customFormat="false" ht="31.5" hidden="false" customHeight="true" outlineLevel="0" collapsed="false">
      <c r="A6" s="11"/>
      <c r="B6" s="11"/>
      <c r="C6" s="11"/>
      <c r="D6" s="11"/>
      <c r="E6" s="11"/>
      <c r="F6" s="12"/>
      <c r="G6" s="12"/>
      <c r="H6" s="12"/>
      <c r="I6" s="11"/>
      <c r="J6" s="11"/>
      <c r="K6" s="11"/>
      <c r="L6" s="19"/>
      <c r="M6" s="11"/>
      <c r="N6" s="10" t="str">
        <f aca="true">IF(H6&lt;&gt;"","回答済",IF(G6="","",IF(G6&lt;TODAY(),"遅延","")))</f>
        <v/>
      </c>
    </row>
    <row r="7" customFormat="false" ht="31.5" hidden="false" customHeight="true" outlineLevel="0" collapsed="false">
      <c r="A7" s="4"/>
      <c r="B7" s="4"/>
      <c r="C7" s="4"/>
      <c r="D7" s="5"/>
      <c r="E7" s="4"/>
      <c r="F7" s="6"/>
      <c r="G7" s="6"/>
      <c r="H7" s="6"/>
      <c r="I7" s="4"/>
      <c r="J7" s="4"/>
      <c r="K7" s="5"/>
      <c r="L7" s="18"/>
      <c r="M7" s="4"/>
      <c r="N7" s="10" t="str">
        <f aca="true">IF(H7&lt;&gt;"","回答済",IF(G7="","",IF(G7&lt;TODAY(),"遅延","")))</f>
        <v/>
      </c>
    </row>
    <row r="8" customFormat="false" ht="31.5" hidden="false" customHeight="true" outlineLevel="0" collapsed="false">
      <c r="A8" s="11"/>
      <c r="B8" s="11"/>
      <c r="C8" s="11"/>
      <c r="D8" s="11"/>
      <c r="E8" s="11"/>
      <c r="F8" s="12"/>
      <c r="G8" s="12"/>
      <c r="H8" s="12"/>
      <c r="I8" s="11"/>
      <c r="J8" s="11"/>
      <c r="K8" s="11"/>
      <c r="L8" s="19"/>
      <c r="M8" s="11"/>
      <c r="N8" s="10" t="str">
        <f aca="true">IF(H8&lt;&gt;"","回答済",IF(G8="","",IF(G8&lt;TODAY(),"遅延","")))</f>
        <v/>
      </c>
    </row>
    <row r="9" customFormat="false" ht="31.5" hidden="false" customHeight="true" outlineLevel="0" collapsed="false">
      <c r="A9" s="4"/>
      <c r="B9" s="4"/>
      <c r="C9" s="4"/>
      <c r="D9" s="5"/>
      <c r="E9" s="4"/>
      <c r="F9" s="6"/>
      <c r="G9" s="6"/>
      <c r="H9" s="6"/>
      <c r="I9" s="4"/>
      <c r="J9" s="4"/>
      <c r="K9" s="5"/>
      <c r="L9" s="18"/>
      <c r="M9" s="4"/>
      <c r="N9" s="10" t="str">
        <f aca="true">IF(H9&lt;&gt;"","回答済",IF(G9="","",IF(G9&lt;TODAY(),"遅延","")))</f>
        <v/>
      </c>
    </row>
    <row r="10" customFormat="false" ht="31.5" hidden="false" customHeight="true" outlineLevel="0" collapsed="false">
      <c r="A10" s="11"/>
      <c r="B10" s="11"/>
      <c r="C10" s="11"/>
      <c r="D10" s="11"/>
      <c r="E10" s="11"/>
      <c r="F10" s="12"/>
      <c r="G10" s="12"/>
      <c r="H10" s="12"/>
      <c r="I10" s="11"/>
      <c r="J10" s="11"/>
      <c r="K10" s="11"/>
      <c r="L10" s="19"/>
      <c r="M10" s="11"/>
      <c r="N10" s="10" t="str">
        <f aca="true">IF(H10&lt;&gt;"","回答済",IF(G10="","",IF(G10&lt;TODAY(),"遅延","")))</f>
        <v/>
      </c>
    </row>
    <row r="11" customFormat="false" ht="31.5" hidden="false" customHeight="true" outlineLevel="0" collapsed="false">
      <c r="A11" s="4"/>
      <c r="B11" s="4"/>
      <c r="C11" s="4"/>
      <c r="D11" s="5"/>
      <c r="E11" s="4"/>
      <c r="F11" s="6"/>
      <c r="G11" s="6"/>
      <c r="H11" s="6"/>
      <c r="I11" s="4"/>
      <c r="J11" s="4"/>
      <c r="K11" s="5"/>
      <c r="L11" s="18"/>
      <c r="M11" s="4"/>
      <c r="N11" s="10" t="str">
        <f aca="true">IF(H11&lt;&gt;"","回答済",IF(G11="","",IF(G11&lt;TODAY(),"遅延","")))</f>
        <v/>
      </c>
    </row>
    <row r="12" customFormat="false" ht="31.5" hidden="false" customHeight="true" outlineLevel="0" collapsed="false">
      <c r="A12" s="11"/>
      <c r="B12" s="11"/>
      <c r="C12" s="11"/>
      <c r="D12" s="11"/>
      <c r="E12" s="11"/>
      <c r="F12" s="12"/>
      <c r="G12" s="12"/>
      <c r="H12" s="12"/>
      <c r="I12" s="11"/>
      <c r="J12" s="11"/>
      <c r="K12" s="11"/>
      <c r="L12" s="19"/>
      <c r="M12" s="11"/>
      <c r="N12" s="10" t="str">
        <f aca="true">IF(H12&lt;&gt;"","回答済",IF(G12="","",IF(G12&lt;TODAY(),"遅延","")))</f>
        <v/>
      </c>
    </row>
    <row r="13" customFormat="false" ht="31.5" hidden="false" customHeight="true" outlineLevel="0" collapsed="false">
      <c r="A13" s="4"/>
      <c r="B13" s="4"/>
      <c r="C13" s="4"/>
      <c r="D13" s="5"/>
      <c r="E13" s="4"/>
      <c r="F13" s="6"/>
      <c r="G13" s="6"/>
      <c r="H13" s="6"/>
      <c r="I13" s="4"/>
      <c r="J13" s="4"/>
      <c r="K13" s="5"/>
      <c r="L13" s="18"/>
      <c r="M13" s="4"/>
      <c r="N13" s="10" t="str">
        <f aca="true">IF(H13&lt;&gt;"","回答済",IF(G13="","",IF(G13&lt;TODAY(),"遅延","")))</f>
        <v/>
      </c>
    </row>
    <row r="14" customFormat="false" ht="31.5" hidden="false" customHeight="true" outlineLevel="0" collapsed="false">
      <c r="A14" s="11"/>
      <c r="B14" s="11"/>
      <c r="C14" s="11"/>
      <c r="D14" s="11"/>
      <c r="E14" s="11"/>
      <c r="F14" s="12"/>
      <c r="G14" s="12"/>
      <c r="H14" s="12"/>
      <c r="I14" s="11"/>
      <c r="J14" s="11"/>
      <c r="K14" s="11"/>
      <c r="L14" s="19"/>
      <c r="M14" s="11"/>
      <c r="N14" s="10" t="str">
        <f aca="true">IF(H14&lt;&gt;"","回答済",IF(G14="","",IF(G14&lt;TODAY(),"遅延","")))</f>
        <v/>
      </c>
    </row>
    <row r="15" customFormat="false" ht="31.5" hidden="false" customHeight="true" outlineLevel="0" collapsed="false">
      <c r="A15" s="4"/>
      <c r="B15" s="4"/>
      <c r="C15" s="4"/>
      <c r="D15" s="5"/>
      <c r="E15" s="4"/>
      <c r="F15" s="6"/>
      <c r="G15" s="6"/>
      <c r="H15" s="6"/>
      <c r="I15" s="4"/>
      <c r="J15" s="4"/>
      <c r="K15" s="5"/>
      <c r="L15" s="18"/>
      <c r="M15" s="4"/>
      <c r="N15" s="10" t="str">
        <f aca="true">IF(H15&lt;&gt;"","回答済",IF(G15="","",IF(G15&lt;TODAY(),"遅延","")))</f>
        <v/>
      </c>
    </row>
    <row r="16" customFormat="false" ht="31.5" hidden="false" customHeight="true" outlineLevel="0" collapsed="false">
      <c r="A16" s="11"/>
      <c r="B16" s="11"/>
      <c r="C16" s="11"/>
      <c r="D16" s="11"/>
      <c r="E16" s="11"/>
      <c r="F16" s="12"/>
      <c r="G16" s="12"/>
      <c r="H16" s="12"/>
      <c r="I16" s="11"/>
      <c r="J16" s="11"/>
      <c r="K16" s="11"/>
      <c r="L16" s="19"/>
      <c r="M16" s="11"/>
      <c r="N16" s="10" t="str">
        <f aca="true">IF(H16&lt;&gt;"","回答済",IF(G16="","",IF(G16&lt;TODAY(),"遅延","")))</f>
        <v/>
      </c>
    </row>
    <row r="17" customFormat="false" ht="31.5" hidden="false" customHeight="true" outlineLevel="0" collapsed="false">
      <c r="A17" s="4"/>
      <c r="B17" s="4"/>
      <c r="C17" s="4"/>
      <c r="D17" s="5"/>
      <c r="E17" s="4"/>
      <c r="F17" s="6"/>
      <c r="G17" s="6"/>
      <c r="H17" s="6"/>
      <c r="I17" s="4"/>
      <c r="J17" s="4"/>
      <c r="K17" s="5"/>
      <c r="L17" s="18"/>
      <c r="M17" s="4"/>
      <c r="N17" s="10" t="str">
        <f aca="true">IF(H17&lt;&gt;"","回答済",IF(G17="","",IF(G17&lt;TODAY(),"遅延","")))</f>
        <v/>
      </c>
    </row>
    <row r="18" customFormat="false" ht="31.5" hidden="false" customHeight="true" outlineLevel="0" collapsed="false">
      <c r="A18" s="11"/>
      <c r="B18" s="11"/>
      <c r="C18" s="11"/>
      <c r="D18" s="11"/>
      <c r="E18" s="11"/>
      <c r="F18" s="12"/>
      <c r="G18" s="12"/>
      <c r="H18" s="12"/>
      <c r="I18" s="11"/>
      <c r="J18" s="11"/>
      <c r="K18" s="11"/>
      <c r="L18" s="19"/>
      <c r="M18" s="11"/>
      <c r="N18" s="10" t="str">
        <f aca="true">IF(H18&lt;&gt;"","回答済",IF(G18="","",IF(G18&lt;TODAY(),"遅延","")))</f>
        <v/>
      </c>
    </row>
    <row r="19" customFormat="false" ht="31.5" hidden="false" customHeight="true" outlineLevel="0" collapsed="false">
      <c r="A19" s="4"/>
      <c r="B19" s="4"/>
      <c r="C19" s="4"/>
      <c r="D19" s="5"/>
      <c r="E19" s="4"/>
      <c r="F19" s="6"/>
      <c r="G19" s="6"/>
      <c r="H19" s="6"/>
      <c r="I19" s="4"/>
      <c r="J19" s="4"/>
      <c r="K19" s="5"/>
      <c r="L19" s="18"/>
      <c r="M19" s="4"/>
      <c r="N19" s="10" t="str">
        <f aca="true">IF(H19&lt;&gt;"","回答済",IF(G19="","",IF(G19&lt;TODAY(),"遅延","")))</f>
        <v/>
      </c>
    </row>
    <row r="20" customFormat="false" ht="31.5" hidden="false" customHeight="true" outlineLevel="0" collapsed="false">
      <c r="A20" s="11"/>
      <c r="B20" s="11"/>
      <c r="C20" s="11"/>
      <c r="D20" s="11"/>
      <c r="E20" s="11"/>
      <c r="F20" s="12"/>
      <c r="G20" s="12"/>
      <c r="H20" s="12"/>
      <c r="I20" s="11"/>
      <c r="J20" s="11"/>
      <c r="K20" s="11"/>
      <c r="L20" s="19"/>
      <c r="M20" s="11"/>
      <c r="N20" s="10" t="str">
        <f aca="true">IF(H20&lt;&gt;"","回答済",IF(G20="","",IF(G20&lt;TODAY(),"遅延","")))</f>
        <v/>
      </c>
    </row>
    <row r="21" customFormat="false" ht="31.5" hidden="false" customHeight="true" outlineLevel="0" collapsed="false">
      <c r="A21" s="4"/>
      <c r="B21" s="4"/>
      <c r="C21" s="4"/>
      <c r="D21" s="5"/>
      <c r="E21" s="4"/>
      <c r="F21" s="6"/>
      <c r="G21" s="6"/>
      <c r="H21" s="6"/>
      <c r="I21" s="4"/>
      <c r="J21" s="4"/>
      <c r="K21" s="5"/>
      <c r="L21" s="18"/>
      <c r="M21" s="4"/>
      <c r="N21" s="10" t="str">
        <f aca="true">IF(H21&lt;&gt;"","回答済",IF(G21="","",IF(G21&lt;TODAY(),"遅延","")))</f>
        <v/>
      </c>
    </row>
    <row r="22" customFormat="false" ht="31.5" hidden="false" customHeight="true" outlineLevel="0" collapsed="false">
      <c r="A22" s="11"/>
      <c r="B22" s="11"/>
      <c r="C22" s="11"/>
      <c r="D22" s="11"/>
      <c r="E22" s="11"/>
      <c r="F22" s="12"/>
      <c r="G22" s="12"/>
      <c r="H22" s="12"/>
      <c r="I22" s="11"/>
      <c r="J22" s="11"/>
      <c r="K22" s="11"/>
      <c r="L22" s="19"/>
      <c r="M22" s="11"/>
      <c r="N22" s="10" t="str">
        <f aca="true">IF(H22&lt;&gt;"","回答済",IF(G22="","",IF(G22&lt;TODAY(),"遅延","")))</f>
        <v/>
      </c>
    </row>
    <row r="23" customFormat="false" ht="31.5" hidden="false" customHeight="true" outlineLevel="0" collapsed="false">
      <c r="A23" s="4"/>
      <c r="B23" s="4"/>
      <c r="C23" s="4"/>
      <c r="D23" s="5"/>
      <c r="E23" s="4"/>
      <c r="F23" s="6"/>
      <c r="G23" s="6"/>
      <c r="H23" s="6"/>
      <c r="I23" s="4"/>
      <c r="J23" s="4"/>
      <c r="K23" s="5"/>
      <c r="L23" s="18"/>
      <c r="M23" s="4"/>
      <c r="N23" s="10" t="str">
        <f aca="true">IF(H23&lt;&gt;"","回答済",IF(G23="","",IF(G23&lt;TODAY(),"遅延","")))</f>
        <v/>
      </c>
    </row>
    <row r="24" customFormat="false" ht="31.5" hidden="false" customHeight="true" outlineLevel="0" collapsed="false">
      <c r="A24" s="11"/>
      <c r="B24" s="11"/>
      <c r="C24" s="11"/>
      <c r="D24" s="11"/>
      <c r="E24" s="11"/>
      <c r="F24" s="12"/>
      <c r="G24" s="12"/>
      <c r="H24" s="12"/>
      <c r="I24" s="11"/>
      <c r="J24" s="11"/>
      <c r="K24" s="11"/>
      <c r="L24" s="19"/>
      <c r="M24" s="11"/>
      <c r="N24" s="10" t="str">
        <f aca="true">IF(H24&lt;&gt;"","回答済",IF(G24="","",IF(G24&lt;TODAY(),"遅延","")))</f>
        <v/>
      </c>
    </row>
    <row r="25" customFormat="false" ht="31.5" hidden="false" customHeight="true" outlineLevel="0" collapsed="false">
      <c r="A25" s="4"/>
      <c r="B25" s="4"/>
      <c r="C25" s="4"/>
      <c r="D25" s="5"/>
      <c r="E25" s="4"/>
      <c r="F25" s="6"/>
      <c r="G25" s="6"/>
      <c r="H25" s="6"/>
      <c r="I25" s="4"/>
      <c r="J25" s="4"/>
      <c r="K25" s="5"/>
      <c r="L25" s="18"/>
      <c r="M25" s="4"/>
      <c r="N25" s="10" t="str">
        <f aca="true">IF(H25&lt;&gt;"","回答済",IF(G25="","",IF(G25&lt;TODAY(),"遅延","")))</f>
        <v/>
      </c>
    </row>
    <row r="26" customFormat="false" ht="31.5" hidden="false" customHeight="true" outlineLevel="0" collapsed="false">
      <c r="A26" s="11"/>
      <c r="B26" s="11"/>
      <c r="C26" s="11"/>
      <c r="D26" s="11"/>
      <c r="E26" s="11"/>
      <c r="F26" s="12"/>
      <c r="G26" s="12"/>
      <c r="H26" s="12"/>
      <c r="I26" s="11"/>
      <c r="J26" s="11"/>
      <c r="K26" s="11"/>
      <c r="L26" s="19"/>
      <c r="M26" s="11"/>
      <c r="N26" s="10" t="str">
        <f aca="true">IF(H26&lt;&gt;"","回答済",IF(G26="","",IF(G26&lt;TODAY(),"遅延","")))</f>
        <v/>
      </c>
    </row>
    <row r="27" customFormat="false" ht="31.5" hidden="false" customHeight="true" outlineLevel="0" collapsed="false">
      <c r="A27" s="4"/>
      <c r="B27" s="4"/>
      <c r="C27" s="4"/>
      <c r="D27" s="5"/>
      <c r="E27" s="4"/>
      <c r="F27" s="6"/>
      <c r="G27" s="6"/>
      <c r="H27" s="6"/>
      <c r="I27" s="4"/>
      <c r="J27" s="4"/>
      <c r="K27" s="5"/>
      <c r="L27" s="18"/>
      <c r="M27" s="4"/>
      <c r="N27" s="10" t="str">
        <f aca="true">IF(H27&lt;&gt;"","回答済",IF(G27="","",IF(G27&lt;TODAY(),"遅延","")))</f>
        <v/>
      </c>
    </row>
    <row r="28" customFormat="false" ht="31.5" hidden="false" customHeight="true" outlineLevel="0" collapsed="false">
      <c r="A28" s="11"/>
      <c r="B28" s="11"/>
      <c r="C28" s="11"/>
      <c r="D28" s="11"/>
      <c r="E28" s="11"/>
      <c r="F28" s="12"/>
      <c r="G28" s="12"/>
      <c r="H28" s="12"/>
      <c r="I28" s="11"/>
      <c r="J28" s="11"/>
      <c r="K28" s="11"/>
      <c r="L28" s="19"/>
      <c r="M28" s="11"/>
      <c r="N28" s="10" t="str">
        <f aca="true">IF(H28&lt;&gt;"","回答済",IF(G28="","",IF(G28&lt;TODAY(),"遅延","")))</f>
        <v/>
      </c>
    </row>
    <row r="29" customFormat="false" ht="31.5" hidden="false" customHeight="true" outlineLevel="0" collapsed="false">
      <c r="A29" s="4"/>
      <c r="B29" s="4"/>
      <c r="C29" s="4"/>
      <c r="D29" s="5"/>
      <c r="E29" s="4"/>
      <c r="F29" s="6"/>
      <c r="G29" s="6"/>
      <c r="H29" s="6"/>
      <c r="I29" s="4"/>
      <c r="J29" s="4"/>
      <c r="K29" s="5"/>
      <c r="L29" s="18"/>
      <c r="M29" s="4"/>
      <c r="N29" s="10" t="str">
        <f aca="true">IF(H29&lt;&gt;"","回答済",IF(G29="","",IF(G29&lt;TODAY(),"遅延","")))</f>
        <v/>
      </c>
    </row>
    <row r="30" customFormat="false" ht="31.5" hidden="false" customHeight="true" outlineLevel="0" collapsed="false">
      <c r="A30" s="11"/>
      <c r="B30" s="11"/>
      <c r="C30" s="11"/>
      <c r="D30" s="11"/>
      <c r="E30" s="11"/>
      <c r="F30" s="12"/>
      <c r="G30" s="12"/>
      <c r="H30" s="12"/>
      <c r="I30" s="11"/>
      <c r="J30" s="11"/>
      <c r="K30" s="11"/>
      <c r="L30" s="19"/>
      <c r="M30" s="11"/>
      <c r="N30" s="10" t="str">
        <f aca="true">IF(H30&lt;&gt;"","回答済",IF(G30="","",IF(G30&lt;TODAY(),"遅延","")))</f>
        <v/>
      </c>
    </row>
  </sheetData>
  <mergeCells count="2">
    <mergeCell ref="A1:N1"/>
    <mergeCell ref="A2:N2"/>
  </mergeCells>
  <conditionalFormatting sqref="N5:N30">
    <cfRule type="containsText" priority="2" operator="containsText" aboveAverage="0" equalAverage="0" bottom="0" percent="0" rank="0" text="遅延" dxfId="0">
      <formula>NOT(ISERROR(SEARCH("遅延",N5)))</formula>
    </cfRule>
  </conditionalFormatting>
  <dataValidations count="2">
    <dataValidation allowBlank="true" errorStyle="stop" operator="between" showDropDown="false" showErrorMessage="false" showInputMessage="false" sqref="D5:D30" type="list">
      <formula1>"会社法,労働法,個人情報保護法,知財,税務,業法,独禁・下請法,フリーランス法,その他"</formula1>
      <formula2>0</formula2>
    </dataValidation>
    <dataValidation allowBlank="true" errorStyle="stop" operator="between" showDropDown="false" showErrorMessage="false" showInputMessage="false" sqref="K5:K30" type="list">
      <formula1>"未依頼,依頼中,回答待ち,受領済,反映済"</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3" ySplit="4" topLeftCell="D5" activePane="bottomRight" state="frozen"/>
      <selection pane="topLeft" activeCell="A1" activeCellId="0" sqref="A1"/>
      <selection pane="topRight" activeCell="D1" activeCellId="0" sqref="D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10"/>
    <col collapsed="false" customWidth="true" hidden="false" outlineLevel="0" max="4" min="2" style="0" width="12"/>
    <col collapsed="false" customWidth="true" hidden="false" outlineLevel="0" max="5" min="5" style="0" width="36"/>
    <col collapsed="false" customWidth="true" hidden="false" outlineLevel="0" max="6" min="6" style="0" width="14"/>
    <col collapsed="false" customWidth="true" hidden="false" outlineLevel="0" max="8" min="7" style="0" width="22"/>
  </cols>
  <sheetData>
    <row r="1" customFormat="false" ht="27.75" hidden="false" customHeight="true" outlineLevel="0" collapsed="false">
      <c r="A1" s="1" t="s">
        <v>125</v>
      </c>
      <c r="B1" s="1"/>
      <c r="C1" s="1"/>
      <c r="D1" s="1"/>
      <c r="E1" s="1"/>
      <c r="F1" s="1"/>
      <c r="G1" s="1"/>
      <c r="H1" s="1"/>
    </row>
    <row r="2" customFormat="false" ht="15" hidden="false" customHeight="false" outlineLevel="0" collapsed="false">
      <c r="A2" s="2" t="s">
        <v>126</v>
      </c>
      <c r="B2" s="2"/>
      <c r="C2" s="2"/>
      <c r="D2" s="2"/>
      <c r="E2" s="2"/>
      <c r="F2" s="2"/>
      <c r="G2" s="2"/>
      <c r="H2" s="2"/>
    </row>
    <row r="4" customFormat="false" ht="27.75" hidden="false" customHeight="true" outlineLevel="0" collapsed="false">
      <c r="A4" s="3" t="s">
        <v>127</v>
      </c>
      <c r="B4" s="3" t="s">
        <v>2</v>
      </c>
      <c r="C4" s="3" t="s">
        <v>128</v>
      </c>
      <c r="D4" s="3" t="s">
        <v>129</v>
      </c>
      <c r="E4" s="3" t="s">
        <v>130</v>
      </c>
      <c r="F4" s="3" t="s">
        <v>9</v>
      </c>
      <c r="G4" s="3" t="s">
        <v>40</v>
      </c>
      <c r="H4" s="3" t="s">
        <v>16</v>
      </c>
    </row>
    <row r="5" customFormat="false" ht="31.5" hidden="false" customHeight="true" outlineLevel="0" collapsed="false">
      <c r="A5" s="4" t="s">
        <v>131</v>
      </c>
      <c r="B5" s="4" t="s">
        <v>19</v>
      </c>
      <c r="C5" s="6" t="n">
        <v>46168</v>
      </c>
      <c r="D5" s="5" t="s">
        <v>132</v>
      </c>
      <c r="E5" s="5" t="s">
        <v>133</v>
      </c>
      <c r="F5" s="5" t="s">
        <v>66</v>
      </c>
      <c r="G5" s="5" t="s">
        <v>134</v>
      </c>
      <c r="H5" s="4"/>
    </row>
    <row r="6" customFormat="false" ht="31.5" hidden="false" customHeight="true" outlineLevel="0" collapsed="false">
      <c r="A6" s="11"/>
      <c r="B6" s="11"/>
      <c r="C6" s="12"/>
      <c r="D6" s="11"/>
      <c r="E6" s="11"/>
      <c r="F6" s="11"/>
      <c r="G6" s="11"/>
      <c r="H6" s="11"/>
    </row>
    <row r="7" customFormat="false" ht="31.5" hidden="false" customHeight="true" outlineLevel="0" collapsed="false">
      <c r="A7" s="4"/>
      <c r="B7" s="4"/>
      <c r="C7" s="6"/>
      <c r="D7" s="5"/>
      <c r="E7" s="4"/>
      <c r="F7" s="4"/>
      <c r="G7" s="4"/>
      <c r="H7" s="4"/>
    </row>
    <row r="8" customFormat="false" ht="31.5" hidden="false" customHeight="true" outlineLevel="0" collapsed="false">
      <c r="A8" s="11"/>
      <c r="B8" s="11"/>
      <c r="C8" s="12"/>
      <c r="D8" s="11"/>
      <c r="E8" s="11"/>
      <c r="F8" s="11"/>
      <c r="G8" s="11"/>
      <c r="H8" s="11"/>
    </row>
    <row r="9" customFormat="false" ht="31.5" hidden="false" customHeight="true" outlineLevel="0" collapsed="false">
      <c r="A9" s="4"/>
      <c r="B9" s="4"/>
      <c r="C9" s="6"/>
      <c r="D9" s="5"/>
      <c r="E9" s="4"/>
      <c r="F9" s="4"/>
      <c r="G9" s="4"/>
      <c r="H9" s="4"/>
    </row>
    <row r="10" customFormat="false" ht="31.5" hidden="false" customHeight="true" outlineLevel="0" collapsed="false">
      <c r="A10" s="11"/>
      <c r="B10" s="11"/>
      <c r="C10" s="12"/>
      <c r="D10" s="11"/>
      <c r="E10" s="11"/>
      <c r="F10" s="11"/>
      <c r="G10" s="11"/>
      <c r="H10" s="11"/>
    </row>
    <row r="11" customFormat="false" ht="31.5" hidden="false" customHeight="true" outlineLevel="0" collapsed="false">
      <c r="A11" s="4"/>
      <c r="B11" s="4"/>
      <c r="C11" s="6"/>
      <c r="D11" s="5"/>
      <c r="E11" s="4"/>
      <c r="F11" s="4"/>
      <c r="G11" s="4"/>
      <c r="H11" s="4"/>
    </row>
    <row r="12" customFormat="false" ht="31.5" hidden="false" customHeight="true" outlineLevel="0" collapsed="false">
      <c r="A12" s="11"/>
      <c r="B12" s="11"/>
      <c r="C12" s="12"/>
      <c r="D12" s="11"/>
      <c r="E12" s="11"/>
      <c r="F12" s="11"/>
      <c r="G12" s="11"/>
      <c r="H12" s="11"/>
    </row>
    <row r="13" customFormat="false" ht="31.5" hidden="false" customHeight="true" outlineLevel="0" collapsed="false">
      <c r="A13" s="4"/>
      <c r="B13" s="4"/>
      <c r="C13" s="6"/>
      <c r="D13" s="5"/>
      <c r="E13" s="4"/>
      <c r="F13" s="4"/>
      <c r="G13" s="4"/>
      <c r="H13" s="4"/>
    </row>
    <row r="14" customFormat="false" ht="31.5" hidden="false" customHeight="true" outlineLevel="0" collapsed="false">
      <c r="A14" s="11"/>
      <c r="B14" s="11"/>
      <c r="C14" s="12"/>
      <c r="D14" s="11"/>
      <c r="E14" s="11"/>
      <c r="F14" s="11"/>
      <c r="G14" s="11"/>
      <c r="H14" s="11"/>
    </row>
    <row r="15" customFormat="false" ht="31.5" hidden="false" customHeight="true" outlineLevel="0" collapsed="false">
      <c r="A15" s="4"/>
      <c r="B15" s="4"/>
      <c r="C15" s="6"/>
      <c r="D15" s="5"/>
      <c r="E15" s="4"/>
      <c r="F15" s="4"/>
      <c r="G15" s="4"/>
      <c r="H15" s="4"/>
    </row>
    <row r="16" customFormat="false" ht="31.5" hidden="false" customHeight="true" outlineLevel="0" collapsed="false">
      <c r="A16" s="11"/>
      <c r="B16" s="11"/>
      <c r="C16" s="12"/>
      <c r="D16" s="11"/>
      <c r="E16" s="11"/>
      <c r="F16" s="11"/>
      <c r="G16" s="11"/>
      <c r="H16" s="11"/>
    </row>
    <row r="17" customFormat="false" ht="31.5" hidden="false" customHeight="true" outlineLevel="0" collapsed="false">
      <c r="A17" s="4"/>
      <c r="B17" s="4"/>
      <c r="C17" s="6"/>
      <c r="D17" s="5"/>
      <c r="E17" s="4"/>
      <c r="F17" s="4"/>
      <c r="G17" s="4"/>
      <c r="H17" s="4"/>
    </row>
    <row r="18" customFormat="false" ht="31.5" hidden="false" customHeight="true" outlineLevel="0" collapsed="false">
      <c r="A18" s="11"/>
      <c r="B18" s="11"/>
      <c r="C18" s="12"/>
      <c r="D18" s="11"/>
      <c r="E18" s="11"/>
      <c r="F18" s="11"/>
      <c r="G18" s="11"/>
      <c r="H18" s="11"/>
    </row>
    <row r="19" customFormat="false" ht="31.5" hidden="false" customHeight="true" outlineLevel="0" collapsed="false">
      <c r="A19" s="4"/>
      <c r="B19" s="4"/>
      <c r="C19" s="6"/>
      <c r="D19" s="5"/>
      <c r="E19" s="4"/>
      <c r="F19" s="4"/>
      <c r="G19" s="4"/>
      <c r="H19" s="4"/>
    </row>
    <row r="20" customFormat="false" ht="31.5" hidden="false" customHeight="true" outlineLevel="0" collapsed="false">
      <c r="A20" s="11"/>
      <c r="B20" s="11"/>
      <c r="C20" s="12"/>
      <c r="D20" s="11"/>
      <c r="E20" s="11"/>
      <c r="F20" s="11"/>
      <c r="G20" s="11"/>
      <c r="H20" s="11"/>
    </row>
    <row r="21" customFormat="false" ht="31.5" hidden="false" customHeight="true" outlineLevel="0" collapsed="false">
      <c r="A21" s="4"/>
      <c r="B21" s="4"/>
      <c r="C21" s="6"/>
      <c r="D21" s="5"/>
      <c r="E21" s="4"/>
      <c r="F21" s="4"/>
      <c r="G21" s="4"/>
      <c r="H21" s="4"/>
    </row>
    <row r="22" customFormat="false" ht="31.5" hidden="false" customHeight="true" outlineLevel="0" collapsed="false">
      <c r="A22" s="11"/>
      <c r="B22" s="11"/>
      <c r="C22" s="12"/>
      <c r="D22" s="11"/>
      <c r="E22" s="11"/>
      <c r="F22" s="11"/>
      <c r="G22" s="11"/>
      <c r="H22" s="11"/>
    </row>
    <row r="23" customFormat="false" ht="31.5" hidden="false" customHeight="true" outlineLevel="0" collapsed="false">
      <c r="A23" s="4"/>
      <c r="B23" s="4"/>
      <c r="C23" s="6"/>
      <c r="D23" s="5"/>
      <c r="E23" s="4"/>
      <c r="F23" s="4"/>
      <c r="G23" s="4"/>
      <c r="H23" s="4"/>
    </row>
    <row r="24" customFormat="false" ht="31.5" hidden="false" customHeight="true" outlineLevel="0" collapsed="false">
      <c r="A24" s="11"/>
      <c r="B24" s="11"/>
      <c r="C24" s="12"/>
      <c r="D24" s="11"/>
      <c r="E24" s="11"/>
      <c r="F24" s="11"/>
      <c r="G24" s="11"/>
      <c r="H24" s="11"/>
    </row>
    <row r="25" customFormat="false" ht="31.5" hidden="false" customHeight="true" outlineLevel="0" collapsed="false">
      <c r="A25" s="4"/>
      <c r="B25" s="4"/>
      <c r="C25" s="6"/>
      <c r="D25" s="5"/>
      <c r="E25" s="4"/>
      <c r="F25" s="4"/>
      <c r="G25" s="4"/>
      <c r="H25" s="4"/>
    </row>
    <row r="26" customFormat="false" ht="31.5" hidden="false" customHeight="true" outlineLevel="0" collapsed="false">
      <c r="A26" s="11"/>
      <c r="B26" s="11"/>
      <c r="C26" s="12"/>
      <c r="D26" s="11"/>
      <c r="E26" s="11"/>
      <c r="F26" s="11"/>
      <c r="G26" s="11"/>
      <c r="H26" s="11"/>
    </row>
    <row r="27" customFormat="false" ht="31.5" hidden="false" customHeight="true" outlineLevel="0" collapsed="false">
      <c r="A27" s="4"/>
      <c r="B27" s="4"/>
      <c r="C27" s="6"/>
      <c r="D27" s="5"/>
      <c r="E27" s="4"/>
      <c r="F27" s="4"/>
      <c r="G27" s="4"/>
      <c r="H27" s="4"/>
    </row>
    <row r="28" customFormat="false" ht="31.5" hidden="false" customHeight="true" outlineLevel="0" collapsed="false">
      <c r="A28" s="11"/>
      <c r="B28" s="11"/>
      <c r="C28" s="12"/>
      <c r="D28" s="11"/>
      <c r="E28" s="11"/>
      <c r="F28" s="11"/>
      <c r="G28" s="11"/>
      <c r="H28" s="11"/>
    </row>
    <row r="29" customFormat="false" ht="31.5" hidden="false" customHeight="true" outlineLevel="0" collapsed="false">
      <c r="A29" s="4"/>
      <c r="B29" s="4"/>
      <c r="C29" s="6"/>
      <c r="D29" s="5"/>
      <c r="E29" s="4"/>
      <c r="F29" s="4"/>
      <c r="G29" s="4"/>
      <c r="H29" s="4"/>
    </row>
    <row r="30" customFormat="false" ht="31.5" hidden="false" customHeight="true" outlineLevel="0" collapsed="false">
      <c r="A30" s="11"/>
      <c r="B30" s="11"/>
      <c r="C30" s="12"/>
      <c r="D30" s="11"/>
      <c r="E30" s="11"/>
      <c r="F30" s="11"/>
      <c r="G30" s="11"/>
      <c r="H30" s="11"/>
    </row>
    <row r="31" customFormat="false" ht="31.5" hidden="false" customHeight="true" outlineLevel="0" collapsed="false">
      <c r="A31" s="4"/>
      <c r="B31" s="4"/>
      <c r="C31" s="6"/>
      <c r="D31" s="5"/>
      <c r="E31" s="4"/>
      <c r="F31" s="4"/>
      <c r="G31" s="4"/>
      <c r="H31" s="4"/>
    </row>
    <row r="32" customFormat="false" ht="31.5" hidden="false" customHeight="true" outlineLevel="0" collapsed="false">
      <c r="A32" s="11"/>
      <c r="B32" s="11"/>
      <c r="C32" s="12"/>
      <c r="D32" s="11"/>
      <c r="E32" s="11"/>
      <c r="F32" s="11"/>
      <c r="G32" s="11"/>
      <c r="H32" s="11"/>
    </row>
    <row r="33" customFormat="false" ht="31.5" hidden="false" customHeight="true" outlineLevel="0" collapsed="false">
      <c r="A33" s="4"/>
      <c r="B33" s="4"/>
      <c r="C33" s="6"/>
      <c r="D33" s="5"/>
      <c r="E33" s="4"/>
      <c r="F33" s="4"/>
      <c r="G33" s="4"/>
      <c r="H33" s="4"/>
    </row>
    <row r="34" customFormat="false" ht="31.5" hidden="false" customHeight="true" outlineLevel="0" collapsed="false">
      <c r="A34" s="11"/>
      <c r="B34" s="11"/>
      <c r="C34" s="12"/>
      <c r="D34" s="11"/>
      <c r="E34" s="11"/>
      <c r="F34" s="11"/>
      <c r="G34" s="11"/>
      <c r="H34" s="11"/>
    </row>
    <row r="35" customFormat="false" ht="31.5" hidden="false" customHeight="true" outlineLevel="0" collapsed="false">
      <c r="A35" s="4"/>
      <c r="B35" s="4"/>
      <c r="C35" s="6"/>
      <c r="D35" s="5"/>
      <c r="E35" s="4"/>
      <c r="F35" s="4"/>
      <c r="G35" s="4"/>
      <c r="H35" s="4"/>
    </row>
    <row r="36" customFormat="false" ht="31.5" hidden="false" customHeight="true" outlineLevel="0" collapsed="false">
      <c r="A36" s="11"/>
      <c r="B36" s="11"/>
      <c r="C36" s="12"/>
      <c r="D36" s="11"/>
      <c r="E36" s="11"/>
      <c r="F36" s="11"/>
      <c r="G36" s="11"/>
      <c r="H36" s="11"/>
    </row>
    <row r="37" customFormat="false" ht="31.5" hidden="false" customHeight="true" outlineLevel="0" collapsed="false">
      <c r="A37" s="4"/>
      <c r="B37" s="4"/>
      <c r="C37" s="6"/>
      <c r="D37" s="5"/>
      <c r="E37" s="4"/>
      <c r="F37" s="4"/>
      <c r="G37" s="4"/>
      <c r="H37" s="4"/>
    </row>
    <row r="38" customFormat="false" ht="31.5" hidden="false" customHeight="true" outlineLevel="0" collapsed="false">
      <c r="A38" s="11"/>
      <c r="B38" s="11"/>
      <c r="C38" s="12"/>
      <c r="D38" s="11"/>
      <c r="E38" s="11"/>
      <c r="F38" s="11"/>
      <c r="G38" s="11"/>
      <c r="H38" s="11"/>
    </row>
    <row r="39" customFormat="false" ht="31.5" hidden="false" customHeight="true" outlineLevel="0" collapsed="false">
      <c r="A39" s="4"/>
      <c r="B39" s="4"/>
      <c r="C39" s="6"/>
      <c r="D39" s="5"/>
      <c r="E39" s="4"/>
      <c r="F39" s="4"/>
      <c r="G39" s="4"/>
      <c r="H39" s="4"/>
    </row>
    <row r="40" customFormat="false" ht="31.5" hidden="false" customHeight="true" outlineLevel="0" collapsed="false">
      <c r="A40" s="11"/>
      <c r="B40" s="11"/>
      <c r="C40" s="12"/>
      <c r="D40" s="11"/>
      <c r="E40" s="11"/>
      <c r="F40" s="11"/>
      <c r="G40" s="11"/>
      <c r="H40" s="11"/>
    </row>
    <row r="41" customFormat="false" ht="31.5" hidden="false" customHeight="true" outlineLevel="0" collapsed="false">
      <c r="A41" s="4"/>
      <c r="B41" s="4"/>
      <c r="C41" s="6"/>
      <c r="D41" s="5"/>
      <c r="E41" s="4"/>
      <c r="F41" s="4"/>
      <c r="G41" s="4"/>
      <c r="H41" s="4"/>
    </row>
    <row r="42" customFormat="false" ht="31.5" hidden="false" customHeight="true" outlineLevel="0" collapsed="false">
      <c r="A42" s="11"/>
      <c r="B42" s="11"/>
      <c r="C42" s="12"/>
      <c r="D42" s="11"/>
      <c r="E42" s="11"/>
      <c r="F42" s="11"/>
      <c r="G42" s="11"/>
      <c r="H42" s="11"/>
    </row>
    <row r="43" customFormat="false" ht="31.5" hidden="false" customHeight="true" outlineLevel="0" collapsed="false">
      <c r="A43" s="4"/>
      <c r="B43" s="4"/>
      <c r="C43" s="6"/>
      <c r="D43" s="5"/>
      <c r="E43" s="4"/>
      <c r="F43" s="4"/>
      <c r="G43" s="4"/>
      <c r="H43" s="4"/>
    </row>
    <row r="44" customFormat="false" ht="31.5" hidden="false" customHeight="true" outlineLevel="0" collapsed="false">
      <c r="A44" s="11"/>
      <c r="B44" s="11"/>
      <c r="C44" s="12"/>
      <c r="D44" s="11"/>
      <c r="E44" s="11"/>
      <c r="F44" s="11"/>
      <c r="G44" s="11"/>
      <c r="H44" s="11"/>
    </row>
    <row r="45" customFormat="false" ht="31.5" hidden="false" customHeight="true" outlineLevel="0" collapsed="false">
      <c r="A45" s="4"/>
      <c r="B45" s="4"/>
      <c r="C45" s="6"/>
      <c r="D45" s="5"/>
      <c r="E45" s="4"/>
      <c r="F45" s="4"/>
      <c r="G45" s="4"/>
      <c r="H45" s="4"/>
    </row>
    <row r="46" customFormat="false" ht="31.5" hidden="false" customHeight="true" outlineLevel="0" collapsed="false">
      <c r="A46" s="11"/>
      <c r="B46" s="11"/>
      <c r="C46" s="12"/>
      <c r="D46" s="11"/>
      <c r="E46" s="11"/>
      <c r="F46" s="11"/>
      <c r="G46" s="11"/>
      <c r="H46" s="11"/>
    </row>
    <row r="47" customFormat="false" ht="31.5" hidden="false" customHeight="true" outlineLevel="0" collapsed="false">
      <c r="A47" s="4"/>
      <c r="B47" s="4"/>
      <c r="C47" s="6"/>
      <c r="D47" s="5"/>
      <c r="E47" s="4"/>
      <c r="F47" s="4"/>
      <c r="G47" s="4"/>
      <c r="H47" s="4"/>
    </row>
    <row r="48" customFormat="false" ht="31.5" hidden="false" customHeight="true" outlineLevel="0" collapsed="false">
      <c r="A48" s="11"/>
      <c r="B48" s="11"/>
      <c r="C48" s="12"/>
      <c r="D48" s="11"/>
      <c r="E48" s="11"/>
      <c r="F48" s="11"/>
      <c r="G48" s="11"/>
      <c r="H48" s="11"/>
    </row>
    <row r="49" customFormat="false" ht="31.5" hidden="false" customHeight="true" outlineLevel="0" collapsed="false">
      <c r="A49" s="4"/>
      <c r="B49" s="4"/>
      <c r="C49" s="6"/>
      <c r="D49" s="5"/>
      <c r="E49" s="4"/>
      <c r="F49" s="4"/>
      <c r="G49" s="4"/>
      <c r="H49" s="4"/>
    </row>
    <row r="50" customFormat="false" ht="31.5" hidden="false" customHeight="true" outlineLevel="0" collapsed="false">
      <c r="A50" s="11"/>
      <c r="B50" s="11"/>
      <c r="C50" s="12"/>
      <c r="D50" s="11"/>
      <c r="E50" s="11"/>
      <c r="F50" s="11"/>
      <c r="G50" s="11"/>
      <c r="H50" s="11"/>
    </row>
  </sheetData>
  <mergeCells count="2">
    <mergeCell ref="A1:H1"/>
    <mergeCell ref="A2:H2"/>
  </mergeCells>
  <dataValidations count="1">
    <dataValidation allowBlank="true" errorStyle="stop" operator="between" showDropDown="false" showErrorMessage="false" showInputMessage="false" sqref="D5:D50" type="list">
      <formula1>"受領,確認,依頼,回答,改定,周知,完了"</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8"/>
    <col collapsed="false" customWidth="true" hidden="false" outlineLevel="0" max="4" min="2" style="0" width="32"/>
  </cols>
  <sheetData>
    <row r="1" customFormat="false" ht="27.75" hidden="false" customHeight="true" outlineLevel="0" collapsed="false">
      <c r="A1" s="1" t="s">
        <v>135</v>
      </c>
      <c r="B1" s="1"/>
      <c r="C1" s="1"/>
      <c r="D1" s="1"/>
    </row>
    <row r="2" customFormat="false" ht="15" hidden="false" customHeight="false" outlineLevel="0" collapsed="false">
      <c r="A2" s="2" t="s">
        <v>136</v>
      </c>
      <c r="B2" s="2"/>
      <c r="C2" s="2"/>
      <c r="D2" s="2"/>
    </row>
    <row r="4" customFormat="false" ht="27.75" hidden="false" customHeight="true" outlineLevel="0" collapsed="false">
      <c r="A4" s="3" t="s">
        <v>39</v>
      </c>
      <c r="B4" s="3" t="s">
        <v>137</v>
      </c>
      <c r="C4" s="3" t="s">
        <v>138</v>
      </c>
      <c r="D4" s="3" t="s">
        <v>139</v>
      </c>
    </row>
    <row r="5" customFormat="false" ht="31.5" hidden="false" customHeight="true" outlineLevel="0" collapsed="false">
      <c r="A5" s="20" t="s">
        <v>140</v>
      </c>
      <c r="B5" s="5" t="s">
        <v>141</v>
      </c>
      <c r="C5" s="5" t="s">
        <v>142</v>
      </c>
      <c r="D5" s="5" t="s">
        <v>143</v>
      </c>
    </row>
    <row r="6" customFormat="false" ht="31.5" hidden="false" customHeight="true" outlineLevel="0" collapsed="false">
      <c r="A6" s="21" t="s">
        <v>144</v>
      </c>
      <c r="B6" s="22" t="s">
        <v>145</v>
      </c>
      <c r="C6" s="22" t="s">
        <v>146</v>
      </c>
      <c r="D6" s="22" t="s">
        <v>147</v>
      </c>
    </row>
    <row r="7" customFormat="false" ht="31.5" hidden="false" customHeight="true" outlineLevel="0" collapsed="false">
      <c r="A7" s="20" t="s">
        <v>148</v>
      </c>
      <c r="B7" s="5" t="s">
        <v>149</v>
      </c>
      <c r="C7" s="5" t="s">
        <v>150</v>
      </c>
      <c r="D7" s="5" t="s">
        <v>151</v>
      </c>
    </row>
    <row r="8" customFormat="false" ht="31.5" hidden="false" customHeight="true" outlineLevel="0" collapsed="false">
      <c r="A8" s="21" t="s">
        <v>152</v>
      </c>
      <c r="B8" s="22" t="s">
        <v>153</v>
      </c>
      <c r="C8" s="22" t="s">
        <v>154</v>
      </c>
      <c r="D8" s="22" t="s">
        <v>155</v>
      </c>
    </row>
    <row r="9" customFormat="false" ht="31.5" hidden="false" customHeight="true" outlineLevel="0" collapsed="false">
      <c r="A9" s="20" t="s">
        <v>25</v>
      </c>
      <c r="B9" s="5" t="s">
        <v>156</v>
      </c>
      <c r="C9" s="5" t="s">
        <v>157</v>
      </c>
      <c r="D9" s="5" t="s">
        <v>158</v>
      </c>
    </row>
    <row r="10" customFormat="false" ht="31.5" hidden="false" customHeight="true" outlineLevel="0" collapsed="false">
      <c r="A10" s="21" t="s">
        <v>159</v>
      </c>
      <c r="B10" s="22" t="s">
        <v>160</v>
      </c>
      <c r="C10" s="22" t="s">
        <v>161</v>
      </c>
      <c r="D10" s="22" t="s">
        <v>162</v>
      </c>
    </row>
    <row r="11" customFormat="false" ht="31.5" hidden="false" customHeight="true" outlineLevel="0" collapsed="false">
      <c r="A11" s="20" t="s">
        <v>163</v>
      </c>
      <c r="B11" s="5" t="s">
        <v>164</v>
      </c>
      <c r="C11" s="5" t="s">
        <v>165</v>
      </c>
      <c r="D11" s="5" t="s">
        <v>166</v>
      </c>
    </row>
    <row r="12" customFormat="false" ht="31.5" hidden="false" customHeight="true" outlineLevel="0" collapsed="false">
      <c r="A12" s="21" t="s">
        <v>167</v>
      </c>
      <c r="B12" s="22" t="s">
        <v>168</v>
      </c>
      <c r="C12" s="22" t="s">
        <v>169</v>
      </c>
      <c r="D12" s="22" t="s">
        <v>170</v>
      </c>
    </row>
    <row r="13" customFormat="false" ht="31.5" hidden="false" customHeight="true" outlineLevel="0" collapsed="false">
      <c r="A13" s="20" t="s">
        <v>171</v>
      </c>
      <c r="B13" s="5" t="s">
        <v>172</v>
      </c>
      <c r="C13" s="5" t="s">
        <v>173</v>
      </c>
      <c r="D13" s="5" t="s">
        <v>174</v>
      </c>
    </row>
    <row r="14" customFormat="false" ht="31.5" hidden="false" customHeight="true" outlineLevel="0" collapsed="false">
      <c r="A14" s="21" t="s">
        <v>175</v>
      </c>
      <c r="B14" s="22" t="s">
        <v>176</v>
      </c>
      <c r="C14" s="22" t="s">
        <v>177</v>
      </c>
      <c r="D14" s="22" t="s">
        <v>178</v>
      </c>
    </row>
  </sheetData>
  <mergeCells count="2">
    <mergeCell ref="A1:D1"/>
    <mergeCell ref="A2:D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16"/>
    <col collapsed="false" customWidth="true" hidden="false" outlineLevel="0" max="6" min="3" style="0" width="22"/>
    <col collapsed="false" customWidth="true" hidden="false" outlineLevel="0" max="7" min="7" style="0" width="4"/>
  </cols>
  <sheetData>
    <row r="2" customFormat="false" ht="15" hidden="false" customHeight="false" outlineLevel="0" collapsed="false">
      <c r="B2" s="23" t="s">
        <v>179</v>
      </c>
      <c r="C2" s="23"/>
      <c r="D2" s="23"/>
      <c r="E2" s="23"/>
      <c r="F2" s="23"/>
    </row>
    <row r="3" customFormat="false" ht="30" hidden="false" customHeight="true" outlineLevel="0" collapsed="false">
      <c r="B3" s="1" t="s">
        <v>180</v>
      </c>
      <c r="C3" s="1"/>
      <c r="D3" s="1"/>
      <c r="E3" s="1"/>
      <c r="F3" s="1"/>
    </row>
    <row r="4" customFormat="false" ht="29.85" hidden="false" customHeight="true" outlineLevel="0" collapsed="false">
      <c r="B4" s="24" t="s">
        <v>181</v>
      </c>
      <c r="C4" s="24"/>
      <c r="D4" s="24"/>
      <c r="E4" s="24"/>
      <c r="F4" s="24"/>
    </row>
    <row r="6" customFormat="false" ht="21.75" hidden="false" customHeight="true" outlineLevel="0" collapsed="false">
      <c r="B6" s="25" t="s">
        <v>182</v>
      </c>
      <c r="C6" s="26" t="s">
        <v>183</v>
      </c>
      <c r="D6" s="26"/>
      <c r="E6" s="26"/>
      <c r="F6" s="26"/>
    </row>
    <row r="7" customFormat="false" ht="21.75" hidden="false" customHeight="true" outlineLevel="0" collapsed="false">
      <c r="B7" s="25" t="s">
        <v>184</v>
      </c>
      <c r="C7" s="27" t="s">
        <v>185</v>
      </c>
      <c r="D7" s="27"/>
      <c r="E7" s="27"/>
      <c r="F7" s="27"/>
    </row>
    <row r="8" customFormat="false" ht="21.75" hidden="false" customHeight="true" outlineLevel="0" collapsed="false">
      <c r="B8" s="25" t="s">
        <v>186</v>
      </c>
      <c r="C8" s="27" t="s">
        <v>187</v>
      </c>
      <c r="D8" s="27"/>
      <c r="E8" s="27"/>
      <c r="F8" s="27"/>
    </row>
    <row r="10" customFormat="false" ht="15" hidden="false" customHeight="false" outlineLevel="0" collapsed="false">
      <c r="B10" s="14" t="s">
        <v>188</v>
      </c>
      <c r="C10" s="14"/>
      <c r="D10" s="14"/>
      <c r="E10" s="14"/>
      <c r="F10" s="14"/>
    </row>
    <row r="11" customFormat="false" ht="24" hidden="false" customHeight="true" outlineLevel="0" collapsed="false">
      <c r="B11" s="28" t="s">
        <v>189</v>
      </c>
      <c r="C11" s="27" t="s">
        <v>190</v>
      </c>
      <c r="D11" s="27"/>
      <c r="E11" s="27"/>
      <c r="F11" s="27"/>
    </row>
    <row r="12" customFormat="false" ht="24" hidden="false" customHeight="true" outlineLevel="0" collapsed="false">
      <c r="B12" s="28" t="s">
        <v>191</v>
      </c>
      <c r="C12" s="27" t="s">
        <v>192</v>
      </c>
      <c r="D12" s="27"/>
      <c r="E12" s="27"/>
      <c r="F12" s="27"/>
    </row>
    <row r="13" customFormat="false" ht="24" hidden="false" customHeight="true" outlineLevel="0" collapsed="false">
      <c r="B13" s="28" t="s">
        <v>193</v>
      </c>
      <c r="C13" s="27" t="s">
        <v>194</v>
      </c>
      <c r="D13" s="27"/>
      <c r="E13" s="27"/>
      <c r="F13" s="27"/>
    </row>
    <row r="14" customFormat="false" ht="24" hidden="false" customHeight="true" outlineLevel="0" collapsed="false">
      <c r="B14" s="28" t="s">
        <v>195</v>
      </c>
      <c r="C14" s="27" t="s">
        <v>196</v>
      </c>
      <c r="D14" s="27"/>
      <c r="E14" s="27"/>
      <c r="F14" s="27"/>
    </row>
    <row r="15" customFormat="false" ht="24" hidden="false" customHeight="true" outlineLevel="0" collapsed="false">
      <c r="B15" s="28" t="s">
        <v>197</v>
      </c>
      <c r="C15" s="27" t="s">
        <v>198</v>
      </c>
      <c r="D15" s="27"/>
      <c r="E15" s="27"/>
      <c r="F15" s="27"/>
    </row>
    <row r="16" customFormat="false" ht="24" hidden="false" customHeight="true" outlineLevel="0" collapsed="false">
      <c r="B16" s="28" t="s">
        <v>199</v>
      </c>
      <c r="C16" s="27" t="s">
        <v>200</v>
      </c>
      <c r="D16" s="27"/>
      <c r="E16" s="27"/>
      <c r="F16" s="27"/>
    </row>
    <row r="17" customFormat="false" ht="24" hidden="false" customHeight="true" outlineLevel="0" collapsed="false">
      <c r="B17" s="28" t="s">
        <v>201</v>
      </c>
      <c r="C17" s="27" t="s">
        <v>202</v>
      </c>
      <c r="D17" s="27"/>
      <c r="E17" s="27"/>
      <c r="F17" s="27"/>
    </row>
    <row r="18" customFormat="false" ht="24" hidden="false" customHeight="true" outlineLevel="0" collapsed="false">
      <c r="B18" s="28" t="s">
        <v>203</v>
      </c>
      <c r="C18" s="27" t="s">
        <v>204</v>
      </c>
      <c r="D18" s="27"/>
      <c r="E18" s="27"/>
      <c r="F18" s="27"/>
    </row>
    <row r="19" customFormat="false" ht="24" hidden="false" customHeight="true" outlineLevel="0" collapsed="false">
      <c r="B19" s="28" t="s">
        <v>205</v>
      </c>
      <c r="C19" s="27" t="s">
        <v>206</v>
      </c>
      <c r="D19" s="27"/>
      <c r="E19" s="27"/>
      <c r="F19" s="27"/>
    </row>
    <row r="21" customFormat="false" ht="15" hidden="false" customHeight="false" outlineLevel="0" collapsed="false">
      <c r="B21" s="14" t="s">
        <v>207</v>
      </c>
      <c r="C21" s="14"/>
      <c r="D21" s="14"/>
      <c r="E21" s="14"/>
      <c r="F21" s="14"/>
    </row>
    <row r="22" customFormat="false" ht="19.5" hidden="false" customHeight="true" outlineLevel="0" collapsed="false">
      <c r="B22" s="29" t="s">
        <v>208</v>
      </c>
      <c r="C22" s="29"/>
      <c r="D22" s="29"/>
      <c r="E22" s="29"/>
      <c r="F22" s="29"/>
    </row>
    <row r="23" customFormat="false" ht="19.5" hidden="false" customHeight="true" outlineLevel="0" collapsed="false">
      <c r="B23" s="29" t="s">
        <v>209</v>
      </c>
      <c r="C23" s="29"/>
      <c r="D23" s="29"/>
      <c r="E23" s="29"/>
      <c r="F23" s="29"/>
    </row>
    <row r="24" customFormat="false" ht="19.5" hidden="false" customHeight="true" outlineLevel="0" collapsed="false">
      <c r="B24" s="29" t="s">
        <v>210</v>
      </c>
      <c r="C24" s="29"/>
      <c r="D24" s="29"/>
      <c r="E24" s="29"/>
      <c r="F24" s="29"/>
    </row>
    <row r="25" customFormat="false" ht="19.5" hidden="false" customHeight="true" outlineLevel="0" collapsed="false">
      <c r="B25" s="29" t="s">
        <v>211</v>
      </c>
      <c r="C25" s="29"/>
      <c r="D25" s="29"/>
      <c r="E25" s="29"/>
      <c r="F25" s="29"/>
    </row>
    <row r="26" customFormat="false" ht="19.5" hidden="false" customHeight="true" outlineLevel="0" collapsed="false">
      <c r="B26" s="29" t="s">
        <v>212</v>
      </c>
      <c r="C26" s="29"/>
      <c r="D26" s="29"/>
      <c r="E26" s="29"/>
      <c r="F26" s="29"/>
    </row>
    <row r="28" customFormat="false" ht="15" hidden="false" customHeight="false" outlineLevel="0" collapsed="false">
      <c r="B28" s="30" t="s">
        <v>213</v>
      </c>
      <c r="C28" s="30"/>
      <c r="D28" s="30"/>
      <c r="E28" s="30"/>
      <c r="F28" s="30"/>
    </row>
    <row r="29" customFormat="false" ht="49.5" hidden="false" customHeight="true" outlineLevel="0" collapsed="false">
      <c r="B29" s="31" t="s">
        <v>214</v>
      </c>
      <c r="C29" s="31"/>
      <c r="D29" s="31"/>
      <c r="E29" s="31"/>
      <c r="F29" s="31"/>
    </row>
    <row r="30" customFormat="false" ht="15" hidden="false" customHeight="false" outlineLevel="0" collapsed="false">
      <c r="B30" s="31"/>
      <c r="C30" s="31"/>
      <c r="D30" s="31"/>
      <c r="E30" s="31"/>
      <c r="F30" s="31"/>
    </row>
    <row r="31" customFormat="false" ht="15" hidden="false" customHeight="false" outlineLevel="0" collapsed="false">
      <c r="B31" s="31"/>
      <c r="C31" s="31"/>
      <c r="D31" s="31"/>
      <c r="E31" s="31"/>
      <c r="F31" s="31"/>
    </row>
    <row r="32" customFormat="false" ht="15" hidden="false" customHeight="false" outlineLevel="0" collapsed="false">
      <c r="B32" s="31"/>
      <c r="C32" s="31"/>
      <c r="D32" s="31"/>
      <c r="E32" s="31"/>
      <c r="F32" s="31"/>
    </row>
  </sheetData>
  <mergeCells count="24">
    <mergeCell ref="B2:F2"/>
    <mergeCell ref="B3:F3"/>
    <mergeCell ref="B4:F4"/>
    <mergeCell ref="C6:F6"/>
    <mergeCell ref="C7:F7"/>
    <mergeCell ref="C8:F8"/>
    <mergeCell ref="B10:F10"/>
    <mergeCell ref="C11:F11"/>
    <mergeCell ref="C12:F12"/>
    <mergeCell ref="C13:F13"/>
    <mergeCell ref="C14:F14"/>
    <mergeCell ref="C15:F15"/>
    <mergeCell ref="C16:F16"/>
    <mergeCell ref="C17:F17"/>
    <mergeCell ref="C18:F18"/>
    <mergeCell ref="C19:F19"/>
    <mergeCell ref="B21:F21"/>
    <mergeCell ref="B22:F22"/>
    <mergeCell ref="B23:F23"/>
    <mergeCell ref="B24:F24"/>
    <mergeCell ref="B25:F25"/>
    <mergeCell ref="B26:F26"/>
    <mergeCell ref="B28:F28"/>
    <mergeCell ref="B29:F3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2026-05-25T06:34:02Z</dcterms:created>
  <dc:creator>openpyxl</dc:creator>
  <dc:description/>
  <dc:language>en-US</dc:language>
  <cp:lastModifiedBy/>
  <dcterms:modified xsi:type="dcterms:W3CDTF">2026-05-25T06:34:02Z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