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整備ロードマップ" sheetId="1" state="visible" r:id="rId3"/>
    <sheet name="5大チェックリスト進捗" sheetId="2" state="visible" r:id="rId4"/>
    <sheet name="契約管理" sheetId="3" state="visible" r:id="rId5"/>
    <sheet name="法務依頼受付" sheetId="4" state="visible" r:id="rId6"/>
    <sheet name="法改正対応" sheetId="5" state="visible" r:id="rId7"/>
    <sheet name="AI入力前確認" sheetId="6" state="visible" r:id="rId8"/>
    <sheet name="ハラスメント初動対応" sheetId="7" state="visible" r:id="rId9"/>
    <sheet name="LegalOSシリーズ選び方" sheetId="8" state="visible" r:id="rId10"/>
    <sheet name="プロンプト集選び方" sheetId="9" state="visible" r:id="rId11"/>
    <sheet name="使い方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<sst xmlns="http://schemas.openxmlformats.org/spreadsheetml/2006/main" count="437" uniqueCount="318">
  <si>
    <t xml:space="preserve">法務実務整備ロードマップ</t>
  </si>
  <si>
    <r>
      <rPr>
        <i val="true"/>
        <sz val="9"/>
        <color rgb="FF4A5468"/>
        <rFont val="Noto Sans CJK SC"/>
        <family val="2"/>
      </rPr>
      <t xml:space="preserve">ひとり法務・少人数法務が</t>
    </r>
    <r>
      <rPr>
        <i val="true"/>
        <sz val="9"/>
        <color rgb="FF4A5468"/>
        <rFont val="Yu Gothic"/>
        <family val="0"/>
        <charset val="1"/>
      </rPr>
      <t xml:space="preserve">5</t>
    </r>
    <r>
      <rPr>
        <i val="true"/>
        <sz val="9"/>
        <color rgb="FF4A5468"/>
        <rFont val="Noto Sans CJK SC"/>
        <family val="2"/>
      </rPr>
      <t xml:space="preserve">領域を順番に整えていくための進捗管理シート</t>
    </r>
  </si>
  <si>
    <t xml:space="preserve">Step</t>
  </si>
  <si>
    <t xml:space="preserve">領域</t>
  </si>
  <si>
    <t xml:space="preserve">整える内容</t>
  </si>
  <si>
    <t xml:space="preserve">担当者</t>
  </si>
  <si>
    <t xml:space="preserve">開始予定日</t>
  </si>
  <si>
    <t xml:space="preserve">完了予定日</t>
  </si>
  <si>
    <t xml:space="preserve">進捗率</t>
  </si>
  <si>
    <t xml:space="preserve">状態</t>
  </si>
  <si>
    <t xml:space="preserve">備考</t>
  </si>
  <si>
    <t xml:space="preserve">契約管理</t>
  </si>
  <si>
    <t xml:space="preserve">契約台帳の整備（契約名・終了日・自動更新・解約通知期限）</t>
  </si>
  <si>
    <t xml:space="preserve">法務 田中</t>
  </si>
  <si>
    <t xml:space="preserve">進行中</t>
  </si>
  <si>
    <r>
      <rPr>
        <sz val="10"/>
        <color rgb="FF1F2A44"/>
        <rFont val="Noto Sans CJK SC"/>
        <family val="2"/>
      </rPr>
      <t xml:space="preserve">既存</t>
    </r>
    <r>
      <rPr>
        <sz val="10"/>
        <color rgb="FF1F2A44"/>
        <rFont val="Yu Gothic"/>
        <family val="0"/>
        <charset val="1"/>
      </rPr>
      <t xml:space="preserve">Excel</t>
    </r>
    <r>
      <rPr>
        <sz val="10"/>
        <color rgb="FF1F2A44"/>
        <rFont val="Noto Sans CJK SC"/>
        <family val="2"/>
      </rPr>
      <t xml:space="preserve">を台帳に変換中</t>
    </r>
  </si>
  <si>
    <t xml:space="preserve">法務依頼受付</t>
  </si>
  <si>
    <t xml:space="preserve">法務依頼前チェックリストの社内展開</t>
  </si>
  <si>
    <t xml:space="preserve">事業部向け説明会を予定</t>
  </si>
  <si>
    <t xml:space="preserve">法改正対応</t>
  </si>
  <si>
    <t xml:space="preserve">法改正初動チェックリストと部署確認フロー整備</t>
  </si>
  <si>
    <t xml:space="preserve">未着手</t>
  </si>
  <si>
    <r>
      <rPr>
        <sz val="10"/>
        <color rgb="FF1F2A44"/>
        <rFont val="Yu Gothic"/>
        <family val="0"/>
        <charset val="1"/>
      </rPr>
      <t xml:space="preserve">AI</t>
    </r>
    <r>
      <rPr>
        <sz val="10"/>
        <color rgb="FF1F2A44"/>
        <rFont val="Noto Sans CJK SC"/>
        <family val="2"/>
      </rPr>
      <t xml:space="preserve">入力前確認</t>
    </r>
  </si>
  <si>
    <r>
      <rPr>
        <sz val="10"/>
        <color rgb="FF1F2A44"/>
        <rFont val="Yu Gothic"/>
        <family val="0"/>
        <charset val="1"/>
      </rPr>
      <t xml:space="preserve">AI</t>
    </r>
    <r>
      <rPr>
        <sz val="10"/>
        <color rgb="FF1F2A44"/>
        <rFont val="Noto Sans CJK SC"/>
        <family val="2"/>
      </rPr>
      <t xml:space="preserve">入力前チェックリストと判断基準の社内周知</t>
    </r>
  </si>
  <si>
    <t xml:space="preserve">情シスとの調整が必要</t>
  </si>
  <si>
    <t xml:space="preserve">ハラスメント初動対応</t>
  </si>
  <si>
    <t xml:space="preserve">相談受付フロー・初動対応チェックリスト整備</t>
  </si>
  <si>
    <t xml:space="preserve">人事との合同整備</t>
  </si>
  <si>
    <t xml:space="preserve">サマリー</t>
  </si>
  <si>
    <t xml:space="preserve">指標</t>
  </si>
  <si>
    <t xml:space="preserve">値</t>
  </si>
  <si>
    <t xml:space="preserve">説明</t>
  </si>
  <si>
    <t xml:space="preserve">整備完了率</t>
  </si>
  <si>
    <r>
      <rPr>
        <sz val="10"/>
        <color rgb="FF1F2A44"/>
        <rFont val="Noto Sans CJK SC"/>
        <family val="2"/>
      </rPr>
      <t xml:space="preserve">完了ステップ</t>
    </r>
    <r>
      <rPr>
        <sz val="10"/>
        <color rgb="FF1F2A44"/>
        <rFont val="Yu Gothic"/>
        <family val="0"/>
        <charset val="1"/>
      </rPr>
      <t xml:space="preserve">÷</t>
    </r>
    <r>
      <rPr>
        <sz val="10"/>
        <color rgb="FF1F2A44"/>
        <rFont val="Noto Sans CJK SC"/>
        <family val="2"/>
      </rPr>
      <t xml:space="preserve">全ステップ</t>
    </r>
  </si>
  <si>
    <t xml:space="preserve">進行中ステップ数</t>
  </si>
  <si>
    <t xml:space="preserve">進行中の数</t>
  </si>
  <si>
    <t xml:space="preserve">未着手ステップ数</t>
  </si>
  <si>
    <t xml:space="preserve">未着手の数</t>
  </si>
  <si>
    <t xml:space="preserve">次に整えるべき領域</t>
  </si>
  <si>
    <t xml:space="preserve">最初の未着手領域</t>
  </si>
  <si>
    <t xml:space="preserve">平均進捗率</t>
  </si>
  <si>
    <r>
      <rPr>
        <sz val="10"/>
        <color rgb="FF1F2A44"/>
        <rFont val="Yu Gothic"/>
        <family val="0"/>
        <charset val="1"/>
      </rPr>
      <t xml:space="preserve">5</t>
    </r>
    <r>
      <rPr>
        <sz val="10"/>
        <color rgb="FF1F2A44"/>
        <rFont val="Noto Sans CJK SC"/>
        <family val="2"/>
      </rPr>
      <t xml:space="preserve">領域の平均進捗</t>
    </r>
  </si>
  <si>
    <r>
      <rPr>
        <b val="true"/>
        <sz val="14"/>
        <color rgb="FF162038"/>
        <rFont val="Yu Gothic"/>
        <family val="0"/>
        <charset val="1"/>
      </rPr>
      <t xml:space="preserve">5</t>
    </r>
    <r>
      <rPr>
        <b val="true"/>
        <sz val="14"/>
        <color rgb="FF162038"/>
        <rFont val="Noto Sans CJK SC"/>
        <family val="2"/>
      </rPr>
      <t xml:space="preserve">大チェックリスト進捗</t>
    </r>
  </si>
  <si>
    <t xml:space="preserve">各チェックリストの整備進捗を、項目数ベースで把握するシート</t>
  </si>
  <si>
    <t xml:space="preserve">チェックリスト名</t>
  </si>
  <si>
    <t xml:space="preserve">必要項目数</t>
  </si>
  <si>
    <t xml:space="preserve">整備済み項目数</t>
  </si>
  <si>
    <t xml:space="preserve">最終更新日</t>
  </si>
  <si>
    <t xml:space="preserve">経過日数</t>
  </si>
  <si>
    <t xml:space="preserve">次回見直し日</t>
  </si>
  <si>
    <t xml:space="preserve">ツール化検討フラグ</t>
  </si>
  <si>
    <t xml:space="preserve">プロンプト集検討フラグ</t>
  </si>
  <si>
    <t xml:space="preserve">契約台帳チェックリスト</t>
  </si>
  <si>
    <t xml:space="preserve">不要</t>
  </si>
  <si>
    <t xml:space="preserve">検討中</t>
  </si>
  <si>
    <t xml:space="preserve">法務依頼前チェックリスト</t>
  </si>
  <si>
    <t xml:space="preserve">法改正初動チェックリスト</t>
  </si>
  <si>
    <r>
      <rPr>
        <sz val="10"/>
        <color rgb="FF1F2A44"/>
        <rFont val="Yu Gothic"/>
        <family val="0"/>
        <charset val="1"/>
      </rPr>
      <t xml:space="preserve">AI</t>
    </r>
    <r>
      <rPr>
        <sz val="10"/>
        <color rgb="FF1F2A44"/>
        <rFont val="Noto Sans CJK SC"/>
        <family val="2"/>
      </rPr>
      <t xml:space="preserve">入力前チェックリスト</t>
    </r>
  </si>
  <si>
    <t xml:space="preserve">ハラスメント初動対応チェックリスト</t>
  </si>
  <si>
    <t xml:space="preserve">優先度自動判定</t>
  </si>
  <si>
    <t xml:space="preserve">優先度</t>
  </si>
  <si>
    <t xml:space="preserve">推奨アクション</t>
  </si>
  <si>
    <t xml:space="preserve">契約管理台帳</t>
  </si>
  <si>
    <t xml:space="preserve">契約名・相手方・終了日・自動更新・解約通知期限を一元管理</t>
  </si>
  <si>
    <r>
      <rPr>
        <b val="true"/>
        <sz val="11"/>
        <color rgb="FFFFFFFF"/>
        <rFont val="Noto Sans CJK SC"/>
        <family val="2"/>
      </rPr>
      <t xml:space="preserve">契約</t>
    </r>
    <r>
      <rPr>
        <b val="true"/>
        <sz val="11"/>
        <color rgb="FFFFFFFF"/>
        <rFont val="Yu Gothic"/>
        <family val="0"/>
        <charset val="1"/>
      </rPr>
      <t xml:space="preserve">No.</t>
    </r>
  </si>
  <si>
    <t xml:space="preserve">契約名</t>
  </si>
  <si>
    <t xml:space="preserve">相手方</t>
  </si>
  <si>
    <t xml:space="preserve">契約締結日</t>
  </si>
  <si>
    <t xml:space="preserve">契約終了日</t>
  </si>
  <si>
    <t xml:space="preserve">自動更新</t>
  </si>
  <si>
    <t xml:space="preserve">解約通知期限</t>
  </si>
  <si>
    <t xml:space="preserve">通知期限日</t>
  </si>
  <si>
    <t xml:space="preserve">担当部署</t>
  </si>
  <si>
    <t xml:space="preserve">ステータス</t>
  </si>
  <si>
    <t xml:space="preserve">保管場所</t>
  </si>
  <si>
    <t xml:space="preserve">2026-001</t>
  </si>
  <si>
    <t xml:space="preserve">業務委託契約</t>
  </si>
  <si>
    <t xml:space="preserve">株式会社○○</t>
  </si>
  <si>
    <t xml:space="preserve">あり</t>
  </si>
  <si>
    <r>
      <rPr>
        <sz val="10"/>
        <color rgb="FF1F2A44"/>
        <rFont val="Noto Sans CJK SC"/>
        <family val="2"/>
      </rPr>
      <t xml:space="preserve">終了日の</t>
    </r>
    <r>
      <rPr>
        <sz val="10"/>
        <color rgb="FF1F2A44"/>
        <rFont val="Yu Gothic"/>
        <family val="0"/>
        <charset val="1"/>
      </rPr>
      <t xml:space="preserve">90</t>
    </r>
    <r>
      <rPr>
        <sz val="10"/>
        <color rgb="FF1F2A44"/>
        <rFont val="Noto Sans CJK SC"/>
        <family val="2"/>
      </rPr>
      <t xml:space="preserve">日前</t>
    </r>
  </si>
  <si>
    <r>
      <rPr>
        <sz val="10"/>
        <color rgb="FF1F2A44"/>
        <rFont val="Noto Sans CJK SC"/>
        <family val="2"/>
      </rPr>
      <t xml:space="preserve">営業</t>
    </r>
    <r>
      <rPr>
        <sz val="10"/>
        <color rgb="FF1F2A44"/>
        <rFont val="Yu Gothic"/>
        <family val="0"/>
        <charset val="1"/>
      </rPr>
      <t xml:space="preserve">1</t>
    </r>
    <r>
      <rPr>
        <sz val="10"/>
        <color rgb="FF1F2A44"/>
        <rFont val="Noto Sans CJK SC"/>
        <family val="2"/>
      </rPr>
      <t xml:space="preserve">課</t>
    </r>
  </si>
  <si>
    <t xml:space="preserve">締結済</t>
  </si>
  <si>
    <r>
      <rPr>
        <sz val="10"/>
        <color rgb="FF1F2A44"/>
        <rFont val="Noto Sans CJK SC"/>
        <family val="2"/>
      </rPr>
      <t xml:space="preserve">共有</t>
    </r>
    <r>
      <rPr>
        <sz val="10"/>
        <color rgb="FF1F2A44"/>
        <rFont val="Yu Gothic"/>
        <family val="0"/>
        <charset val="1"/>
      </rPr>
      <t xml:space="preserve">/2026/</t>
    </r>
    <r>
      <rPr>
        <sz val="10"/>
        <color rgb="FF1F2A44"/>
        <rFont val="Noto Sans CJK SC"/>
        <family val="2"/>
      </rPr>
      <t xml:space="preserve">契約</t>
    </r>
    <r>
      <rPr>
        <sz val="10"/>
        <color rgb="FF1F2A44"/>
        <rFont val="Yu Gothic"/>
        <family val="0"/>
        <charset val="1"/>
      </rPr>
      <t xml:space="preserve">/001</t>
    </r>
  </si>
  <si>
    <t xml:space="preserve">2026-002</t>
  </si>
  <si>
    <r>
      <rPr>
        <sz val="10"/>
        <color rgb="FF1F2A44"/>
        <rFont val="Yu Gothic"/>
        <family val="0"/>
        <charset val="1"/>
      </rPr>
      <t xml:space="preserve">NDA</t>
    </r>
    <r>
      <rPr>
        <sz val="10"/>
        <color rgb="FF1F2A44"/>
        <rFont val="Noto Sans CJK SC"/>
        <family val="2"/>
      </rPr>
      <t xml:space="preserve">（秘密保持契約）</t>
    </r>
  </si>
  <si>
    <t xml:space="preserve">△△商事株式会社</t>
  </si>
  <si>
    <t xml:space="preserve">なし</t>
  </si>
  <si>
    <t xml:space="preserve">満了</t>
  </si>
  <si>
    <t xml:space="preserve">購買部</t>
  </si>
  <si>
    <r>
      <rPr>
        <sz val="10"/>
        <color rgb="FF1F2A44"/>
        <rFont val="Noto Sans CJK SC"/>
        <family val="2"/>
      </rPr>
      <t xml:space="preserve">共有</t>
    </r>
    <r>
      <rPr>
        <sz val="10"/>
        <color rgb="FF1F2A44"/>
        <rFont val="Yu Gothic"/>
        <family val="0"/>
        <charset val="1"/>
      </rPr>
      <t xml:space="preserve">/2026/</t>
    </r>
    <r>
      <rPr>
        <sz val="10"/>
        <color rgb="FF1F2A44"/>
        <rFont val="Noto Sans CJK SC"/>
        <family val="2"/>
      </rPr>
      <t xml:space="preserve">契約</t>
    </r>
    <r>
      <rPr>
        <sz val="10"/>
        <color rgb="FF1F2A44"/>
        <rFont val="Yu Gothic"/>
        <family val="0"/>
        <charset val="1"/>
      </rPr>
      <t xml:space="preserve">/002</t>
    </r>
  </si>
  <si>
    <t xml:space="preserve">2026-003</t>
  </si>
  <si>
    <t xml:space="preserve">システム保守契約</t>
  </si>
  <si>
    <t xml:space="preserve">◇◇システムズ</t>
  </si>
  <si>
    <r>
      <rPr>
        <sz val="10"/>
        <color rgb="FF1F2A44"/>
        <rFont val="Noto Sans CJK SC"/>
        <family val="2"/>
      </rPr>
      <t xml:space="preserve">終了日の</t>
    </r>
    <r>
      <rPr>
        <sz val="10"/>
        <color rgb="FF1F2A44"/>
        <rFont val="Yu Gothic"/>
        <family val="0"/>
        <charset val="1"/>
      </rPr>
      <t xml:space="preserve">60</t>
    </r>
    <r>
      <rPr>
        <sz val="10"/>
        <color rgb="FF1F2A44"/>
        <rFont val="Noto Sans CJK SC"/>
        <family val="2"/>
      </rPr>
      <t xml:space="preserve">日前</t>
    </r>
  </si>
  <si>
    <t xml:space="preserve">情シス</t>
  </si>
  <si>
    <r>
      <rPr>
        <sz val="10"/>
        <color rgb="FF1F2A44"/>
        <rFont val="Noto Sans CJK SC"/>
        <family val="2"/>
      </rPr>
      <t xml:space="preserve">共有</t>
    </r>
    <r>
      <rPr>
        <sz val="10"/>
        <color rgb="FF1F2A44"/>
        <rFont val="Yu Gothic"/>
        <family val="0"/>
        <charset val="1"/>
      </rPr>
      <t xml:space="preserve">/2026/</t>
    </r>
    <r>
      <rPr>
        <sz val="10"/>
        <color rgb="FF1F2A44"/>
        <rFont val="Noto Sans CJK SC"/>
        <family val="2"/>
      </rPr>
      <t xml:space="preserve">契約</t>
    </r>
    <r>
      <rPr>
        <sz val="10"/>
        <color rgb="FF1F2A44"/>
        <rFont val="Yu Gothic"/>
        <family val="0"/>
        <charset val="1"/>
      </rPr>
      <t xml:space="preserve">/003</t>
    </r>
  </si>
  <si>
    <r>
      <rPr>
        <b val="true"/>
        <sz val="14"/>
        <color rgb="FF162038"/>
        <rFont val="Noto Sans CJK SC"/>
        <family val="2"/>
      </rPr>
      <t xml:space="preserve">期限アラート（通知期限まで</t>
    </r>
    <r>
      <rPr>
        <b val="true"/>
        <sz val="14"/>
        <color rgb="FF162038"/>
        <rFont val="Yu Gothic"/>
        <family val="0"/>
        <charset val="1"/>
      </rPr>
      <t xml:space="preserve">30</t>
    </r>
    <r>
      <rPr>
        <b val="true"/>
        <sz val="14"/>
        <color rgb="FF162038"/>
        <rFont val="Noto Sans CJK SC"/>
        <family val="2"/>
      </rPr>
      <t xml:space="preserve">日以内）</t>
    </r>
  </si>
  <si>
    <t xml:space="preserve">通知期限までの日数</t>
  </si>
  <si>
    <t xml:space="preserve">アラート</t>
  </si>
  <si>
    <t xml:space="preserve">法務依頼受付管理</t>
  </si>
  <si>
    <t xml:space="preserve">依頼受付から回答までの状況を案件単位で管理</t>
  </si>
  <si>
    <r>
      <rPr>
        <b val="true"/>
        <sz val="11"/>
        <color rgb="FFFFFFFF"/>
        <rFont val="Noto Sans CJK SC"/>
        <family val="2"/>
      </rPr>
      <t xml:space="preserve">受付</t>
    </r>
    <r>
      <rPr>
        <b val="true"/>
        <sz val="11"/>
        <color rgb="FFFFFFFF"/>
        <rFont val="Yu Gothic"/>
        <family val="0"/>
        <charset val="1"/>
      </rPr>
      <t xml:space="preserve">No.</t>
    </r>
  </si>
  <si>
    <t xml:space="preserve">受付日</t>
  </si>
  <si>
    <t xml:space="preserve">依頼者</t>
  </si>
  <si>
    <t xml:space="preserve">契約目的</t>
  </si>
  <si>
    <t xml:space="preserve">取引背景</t>
  </si>
  <si>
    <t xml:space="preserve">希望回答日</t>
  </si>
  <si>
    <t xml:space="preserve">添付資料</t>
  </si>
  <si>
    <t xml:space="preserve">法務に見てほしい点</t>
  </si>
  <si>
    <t xml:space="preserve">緊急度</t>
  </si>
  <si>
    <t xml:space="preserve">回答日</t>
  </si>
  <si>
    <t xml:space="preserve">対応日数</t>
  </si>
  <si>
    <t xml:space="preserve">R-2026-001</t>
  </si>
  <si>
    <r>
      <rPr>
        <sz val="10"/>
        <color rgb="FF1F2A44"/>
        <rFont val="Noto Sans CJK SC"/>
        <family val="2"/>
      </rPr>
      <t xml:space="preserve">営業</t>
    </r>
    <r>
      <rPr>
        <sz val="10"/>
        <color rgb="FF1F2A44"/>
        <rFont val="Yu Gothic"/>
        <family val="0"/>
        <charset val="1"/>
      </rPr>
      <t xml:space="preserve">1</t>
    </r>
    <r>
      <rPr>
        <sz val="10"/>
        <color rgb="FF1F2A44"/>
        <rFont val="Noto Sans CJK SC"/>
        <family val="2"/>
      </rPr>
      <t xml:space="preserve">課 山田</t>
    </r>
  </si>
  <si>
    <t xml:space="preserve">新規取引先との業務委託</t>
  </si>
  <si>
    <t xml:space="preserve">既存案件から拡大</t>
  </si>
  <si>
    <t xml:space="preserve">契約書ドラフト・先方修正案</t>
  </si>
  <si>
    <t xml:space="preserve">損害賠償上限</t>
  </si>
  <si>
    <t xml:space="preserve">中</t>
  </si>
  <si>
    <t xml:space="preserve">回答済</t>
  </si>
  <si>
    <t xml:space="preserve">R-2026-002</t>
  </si>
  <si>
    <t xml:space="preserve">購買部 佐藤</t>
  </si>
  <si>
    <t xml:space="preserve">原材料調達契約</t>
  </si>
  <si>
    <t xml:space="preserve">既存サプライヤーの追加</t>
  </si>
  <si>
    <t xml:space="preserve">契約書ドラフト</t>
  </si>
  <si>
    <t xml:space="preserve">解約条項</t>
  </si>
  <si>
    <t xml:space="preserve">低</t>
  </si>
  <si>
    <t xml:space="preserve">対応中</t>
  </si>
  <si>
    <t xml:space="preserve">R-2026-003</t>
  </si>
  <si>
    <t xml:space="preserve">情シス 鈴木</t>
  </si>
  <si>
    <t xml:space="preserve">クラウドサービス利用契約</t>
  </si>
  <si>
    <r>
      <rPr>
        <sz val="10"/>
        <color rgb="FF1F2A44"/>
        <rFont val="Yu Gothic"/>
        <family val="0"/>
        <charset val="1"/>
      </rPr>
      <t xml:space="preserve">SaaS</t>
    </r>
    <r>
      <rPr>
        <sz val="10"/>
        <color rgb="FF1F2A44"/>
        <rFont val="Noto Sans CJK SC"/>
        <family val="2"/>
      </rPr>
      <t xml:space="preserve">切替</t>
    </r>
  </si>
  <si>
    <r>
      <rPr>
        <sz val="10"/>
        <color rgb="FF1F2A44"/>
        <rFont val="Noto Sans CJK SC"/>
        <family val="2"/>
      </rPr>
      <t xml:space="preserve">利用規約・</t>
    </r>
    <r>
      <rPr>
        <sz val="10"/>
        <color rgb="FF1F2A44"/>
        <rFont val="Yu Gothic"/>
        <family val="0"/>
        <charset val="1"/>
      </rPr>
      <t xml:space="preserve">SLA</t>
    </r>
  </si>
  <si>
    <t xml:space="preserve">データ取扱い</t>
  </si>
  <si>
    <t xml:space="preserve">高</t>
  </si>
  <si>
    <r>
      <rPr>
        <b val="true"/>
        <sz val="14"/>
        <color rgb="FF162038"/>
        <rFont val="Yu Gothic"/>
        <family val="0"/>
        <charset val="1"/>
      </rPr>
      <t xml:space="preserve">SLA</t>
    </r>
    <r>
      <rPr>
        <b val="true"/>
        <sz val="14"/>
        <color rgb="FF162038"/>
        <rFont val="Noto Sans CJK SC"/>
        <family val="2"/>
      </rPr>
      <t xml:space="preserve">達成状況</t>
    </r>
  </si>
  <si>
    <r>
      <rPr>
        <b val="true"/>
        <sz val="11"/>
        <color rgb="FFFFFFFF"/>
        <rFont val="Yu Gothic"/>
        <family val="0"/>
        <charset val="1"/>
      </rPr>
      <t xml:space="preserve">SLA</t>
    </r>
    <r>
      <rPr>
        <b val="true"/>
        <sz val="11"/>
        <color rgb="FFFFFFFF"/>
        <rFont val="Noto Sans CJK SC"/>
        <family val="2"/>
      </rPr>
      <t xml:space="preserve">達成</t>
    </r>
  </si>
  <si>
    <t xml:space="preserve">法改正対応管理</t>
  </si>
  <si>
    <t xml:space="preserve">法改正情報を見つけてから社内対応完了までを管理</t>
  </si>
  <si>
    <t xml:space="preserve">法令名</t>
  </si>
  <si>
    <t xml:space="preserve">公布日</t>
  </si>
  <si>
    <t xml:space="preserve">施行日</t>
  </si>
  <si>
    <t xml:space="preserve">対象部署</t>
  </si>
  <si>
    <t xml:space="preserve">対応要否</t>
  </si>
  <si>
    <t xml:space="preserve">規程改定要否</t>
  </si>
  <si>
    <t xml:space="preserve">契約書改定要否</t>
  </si>
  <si>
    <t xml:space="preserve">社内周知方法</t>
  </si>
  <si>
    <t xml:space="preserve">対応期限</t>
  </si>
  <si>
    <t xml:space="preserve">施行日まで日数</t>
  </si>
  <si>
    <t xml:space="preserve">フリーランス保護法</t>
  </si>
  <si>
    <t xml:space="preserve">人事・経理・調達</t>
  </si>
  <si>
    <t xml:space="preserve">要</t>
  </si>
  <si>
    <t xml:space="preserve">全社メール＋研修</t>
  </si>
  <si>
    <t xml:space="preserve">完了</t>
  </si>
  <si>
    <t xml:space="preserve">労働基準法 一部改正</t>
  </si>
  <si>
    <t xml:space="preserve">人事・労務</t>
  </si>
  <si>
    <t xml:space="preserve">人事から周知</t>
  </si>
  <si>
    <t xml:space="preserve">個人情報保護法 ガイドライン改定</t>
  </si>
  <si>
    <t xml:space="preserve">全社</t>
  </si>
  <si>
    <t xml:space="preserve">全社研修</t>
  </si>
  <si>
    <r>
      <rPr>
        <b val="true"/>
        <sz val="14"/>
        <color rgb="FF162038"/>
        <rFont val="Noto Sans CJK SC"/>
        <family val="2"/>
      </rPr>
      <t xml:space="preserve">期限アラート（対応期限まで</t>
    </r>
    <r>
      <rPr>
        <b val="true"/>
        <sz val="14"/>
        <color rgb="FF162038"/>
        <rFont val="Yu Gothic"/>
        <family val="0"/>
        <charset val="1"/>
      </rPr>
      <t xml:space="preserve">30</t>
    </r>
    <r>
      <rPr>
        <b val="true"/>
        <sz val="14"/>
        <color rgb="FF162038"/>
        <rFont val="Noto Sans CJK SC"/>
        <family val="2"/>
      </rPr>
      <t xml:space="preserve">日以内）</t>
    </r>
  </si>
  <si>
    <t xml:space="preserve">期限まで日数</t>
  </si>
  <si>
    <r>
      <rPr>
        <b val="true"/>
        <sz val="14"/>
        <color rgb="FF162038"/>
        <rFont val="Yu Gothic"/>
        <family val="0"/>
        <charset val="1"/>
      </rPr>
      <t xml:space="preserve">AI</t>
    </r>
    <r>
      <rPr>
        <b val="true"/>
        <sz val="14"/>
        <color rgb="FF162038"/>
        <rFont val="Noto Sans CJK SC"/>
        <family val="2"/>
      </rPr>
      <t xml:space="preserve">入力前確認管理</t>
    </r>
  </si>
  <si>
    <r>
      <rPr>
        <i val="true"/>
        <sz val="9"/>
        <color rgb="FF4A5468"/>
        <rFont val="Yu Gothic"/>
        <family val="0"/>
        <charset val="1"/>
      </rPr>
      <t xml:space="preserve">AI</t>
    </r>
    <r>
      <rPr>
        <i val="true"/>
        <sz val="9"/>
        <color rgb="FF4A5468"/>
        <rFont val="Noto Sans CJK SC"/>
        <family val="2"/>
      </rPr>
      <t xml:space="preserve">サービス入力前の情報確認・マスキング要否判定</t>
    </r>
  </si>
  <si>
    <r>
      <rPr>
        <b val="true"/>
        <sz val="11"/>
        <color rgb="FFFFFFFF"/>
        <rFont val="Noto Sans CJK SC"/>
        <family val="2"/>
      </rPr>
      <t xml:space="preserve">確認</t>
    </r>
    <r>
      <rPr>
        <b val="true"/>
        <sz val="11"/>
        <color rgb="FFFFFFFF"/>
        <rFont val="Yu Gothic"/>
        <family val="0"/>
        <charset val="1"/>
      </rPr>
      <t xml:space="preserve">No.</t>
    </r>
  </si>
  <si>
    <t xml:space="preserve">確認日</t>
  </si>
  <si>
    <t xml:space="preserve">入力予定資料</t>
  </si>
  <si>
    <r>
      <rPr>
        <b val="true"/>
        <sz val="11"/>
        <color rgb="FFFFFFFF"/>
        <rFont val="Noto Sans CJK SC"/>
        <family val="2"/>
      </rPr>
      <t xml:space="preserve">利用予定</t>
    </r>
    <r>
      <rPr>
        <b val="true"/>
        <sz val="11"/>
        <color rgb="FFFFFFFF"/>
        <rFont val="Yu Gothic"/>
        <family val="0"/>
        <charset val="1"/>
      </rPr>
      <t xml:space="preserve">AI</t>
    </r>
  </si>
  <si>
    <t xml:space="preserve">個人情報</t>
  </si>
  <si>
    <t xml:space="preserve">営業秘密</t>
  </si>
  <si>
    <t xml:space="preserve">未公表情報</t>
  </si>
  <si>
    <t xml:space="preserve">契約金額</t>
  </si>
  <si>
    <t xml:space="preserve">相手方名</t>
  </si>
  <si>
    <t xml:space="preserve">マスキング要否</t>
  </si>
  <si>
    <t xml:space="preserve">判断</t>
  </si>
  <si>
    <t xml:space="preserve">A-2026-001</t>
  </si>
  <si>
    <t xml:space="preserve">ChatGPT Enterprise</t>
  </si>
  <si>
    <t xml:space="preserve">無</t>
  </si>
  <si>
    <t xml:space="preserve">有</t>
  </si>
  <si>
    <t xml:space="preserve">マスキングのうえ入力</t>
  </si>
  <si>
    <t xml:space="preserve">A-2026-002</t>
  </si>
  <si>
    <r>
      <rPr>
        <sz val="10"/>
        <color rgb="FF1F2A44"/>
        <rFont val="Yu Gothic"/>
        <family val="0"/>
        <charset val="1"/>
      </rPr>
      <t xml:space="preserve">NDA</t>
    </r>
    <r>
      <rPr>
        <sz val="10"/>
        <color rgb="FF1F2A44"/>
        <rFont val="Noto Sans CJK SC"/>
        <family val="2"/>
      </rPr>
      <t xml:space="preserve">レビュー依頼</t>
    </r>
  </si>
  <si>
    <t xml:space="preserve">Claude (Anthropic)</t>
  </si>
  <si>
    <t xml:space="preserve">A-2026-003</t>
  </si>
  <si>
    <t xml:space="preserve">社内議事録</t>
  </si>
  <si>
    <t xml:space="preserve">入力中止</t>
  </si>
  <si>
    <t xml:space="preserve">ハラスメント初動対応管理</t>
  </si>
  <si>
    <t xml:space="preserve">相談受付直後の記録項目を管理。機密性が高いためシート保護を推奨。</t>
  </si>
  <si>
    <t xml:space="preserve">※ 本シートは機密情報を含みます。アクセス権限を限定し、必要に応じてパスワード保護してください。</t>
  </si>
  <si>
    <t xml:space="preserve">受付日時</t>
  </si>
  <si>
    <t xml:space="preserve">受付者</t>
  </si>
  <si>
    <t xml:space="preserve">相談者の希望</t>
  </si>
  <si>
    <t xml:space="preserve">緊急性</t>
  </si>
  <si>
    <t xml:space="preserve">二次被害リスク</t>
  </si>
  <si>
    <t xml:space="preserve">証拠の有無</t>
  </si>
  <si>
    <t xml:space="preserve">エスカレーション先</t>
  </si>
  <si>
    <t xml:space="preserve">次回対応</t>
  </si>
  <si>
    <t xml:space="preserve">H-2026-001</t>
  </si>
  <si>
    <t xml:space="preserve">人事 佐藤</t>
  </si>
  <si>
    <t xml:space="preserve">事実確認</t>
  </si>
  <si>
    <t xml:space="preserve">人事部長</t>
  </si>
  <si>
    <t xml:space="preserve">証拠保全依頼</t>
  </si>
  <si>
    <r>
      <rPr>
        <b val="true"/>
        <sz val="14"/>
        <color rgb="FF162038"/>
        <rFont val="Yu Gothic"/>
        <family val="0"/>
        <charset val="1"/>
      </rPr>
      <t xml:space="preserve">LegalOS</t>
    </r>
    <r>
      <rPr>
        <b val="true"/>
        <sz val="14"/>
        <color rgb="FF162038"/>
        <rFont val="Noto Sans CJK SC"/>
        <family val="2"/>
      </rPr>
      <t xml:space="preserve">シリーズ選び方</t>
    </r>
  </si>
  <si>
    <r>
      <rPr>
        <i val="true"/>
        <sz val="9"/>
        <color rgb="FF4A5468"/>
        <rFont val="Noto Sans CJK SC"/>
        <family val="2"/>
      </rPr>
      <t xml:space="preserve">自社課題に対応する</t>
    </r>
    <r>
      <rPr>
        <i val="true"/>
        <sz val="9"/>
        <color rgb="FF4A5468"/>
        <rFont val="Yu Gothic"/>
        <family val="0"/>
        <charset val="1"/>
      </rPr>
      <t xml:space="preserve">LegalOS</t>
    </r>
    <r>
      <rPr>
        <i val="true"/>
        <sz val="9"/>
        <color rgb="FF4A5468"/>
        <rFont val="Noto Sans CJK SC"/>
        <family val="2"/>
      </rPr>
      <t xml:space="preserve">シリーズを整理</t>
    </r>
  </si>
  <si>
    <t xml:space="preserve">商品名</t>
  </si>
  <si>
    <t xml:space="preserve">自社課題該当</t>
  </si>
  <si>
    <t xml:space="preserve">想定利用シーン</t>
  </si>
  <si>
    <t xml:space="preserve">関連無料チェックリスト</t>
  </si>
  <si>
    <t xml:space="preserve">検討優先度</t>
  </si>
  <si>
    <t xml:space="preserve">検討メモ</t>
  </si>
  <si>
    <t xml:space="preserve">LegalOS</t>
  </si>
  <si>
    <t xml:space="preserve">要検討</t>
  </si>
  <si>
    <t xml:space="preserve">契約受付・レビュー・承認・証跡</t>
  </si>
  <si>
    <t xml:space="preserve">契約台帳・法務依頼前</t>
  </si>
  <si>
    <r>
      <rPr>
        <sz val="10"/>
        <color rgb="FF1F2A44"/>
        <rFont val="Noto Sans CJK SC"/>
        <family val="2"/>
      </rPr>
      <t xml:space="preserve">契約件数が月</t>
    </r>
    <r>
      <rPr>
        <sz val="10"/>
        <color rgb="FF1F2A44"/>
        <rFont val="Yu Gothic"/>
        <family val="0"/>
        <charset val="1"/>
      </rPr>
      <t xml:space="preserve">20</t>
    </r>
    <r>
      <rPr>
        <sz val="10"/>
        <color rgb="FF1F2A44"/>
        <rFont val="Noto Sans CJK SC"/>
        <family val="2"/>
      </rPr>
      <t xml:space="preserve">件超え見込み</t>
    </r>
  </si>
  <si>
    <t xml:space="preserve">LegalOS Inbox</t>
  </si>
  <si>
    <t xml:space="preserve">該当</t>
  </si>
  <si>
    <t xml:space="preserve">法務依頼・契約相談・問い合わせ</t>
  </si>
  <si>
    <t xml:space="preserve">法務依頼前・法務相談受付</t>
  </si>
  <si>
    <t xml:space="preserve">依頼が散在</t>
  </si>
  <si>
    <r>
      <rPr>
        <sz val="10"/>
        <color rgb="FF1F2A44"/>
        <rFont val="Yu Gothic"/>
        <family val="0"/>
        <charset val="1"/>
      </rPr>
      <t xml:space="preserve">LegalOS </t>
    </r>
    <r>
      <rPr>
        <sz val="10"/>
        <color rgb="FF1F2A44"/>
        <rFont val="Noto Sans CJK SC"/>
        <family val="2"/>
      </rPr>
      <t xml:space="preserve">法律相談</t>
    </r>
  </si>
  <si>
    <t xml:space="preserve">過去相談・回答メモの検索</t>
  </si>
  <si>
    <t xml:space="preserve">法務相談受付・法務回答メモ</t>
  </si>
  <si>
    <t xml:space="preserve">過去回答を探せない</t>
  </si>
  <si>
    <r>
      <rPr>
        <sz val="10"/>
        <color rgb="FF1F2A44"/>
        <rFont val="Yu Gothic"/>
        <family val="0"/>
        <charset val="1"/>
      </rPr>
      <t xml:space="preserve">LegalOS </t>
    </r>
    <r>
      <rPr>
        <sz val="10"/>
        <color rgb="FF1F2A44"/>
        <rFont val="Noto Sans CJK SC"/>
        <family val="2"/>
      </rPr>
      <t xml:space="preserve">契約書一発整形</t>
    </r>
  </si>
  <si>
    <t xml:space="preserve">契約書体裁整理</t>
  </si>
  <si>
    <t xml:space="preserve">契約レビュー前体裁</t>
  </si>
  <si>
    <t xml:space="preserve">体裁修正に時間</t>
  </si>
  <si>
    <r>
      <rPr>
        <sz val="10"/>
        <color rgb="FF1F2A44"/>
        <rFont val="Yu Gothic"/>
        <family val="0"/>
        <charset val="1"/>
      </rPr>
      <t xml:space="preserve">LegalOS </t>
    </r>
    <r>
      <rPr>
        <sz val="10"/>
        <color rgb="FF1F2A44"/>
        <rFont val="Noto Sans CJK SC"/>
        <family val="2"/>
      </rPr>
      <t xml:space="preserve">マスキング</t>
    </r>
  </si>
  <si>
    <r>
      <rPr>
        <sz val="10"/>
        <color rgb="FF1F2A44"/>
        <rFont val="Yu Gothic"/>
        <family val="0"/>
        <charset val="1"/>
      </rPr>
      <t xml:space="preserve">AI</t>
    </r>
    <r>
      <rPr>
        <sz val="10"/>
        <color rgb="FF1F2A44"/>
        <rFont val="Noto Sans CJK SC"/>
        <family val="2"/>
      </rPr>
      <t xml:space="preserve">入力前・社外共有前の伏せ処理</t>
    </r>
  </si>
  <si>
    <r>
      <rPr>
        <sz val="10"/>
        <color rgb="FF1F2A44"/>
        <rFont val="Yu Gothic"/>
        <family val="0"/>
        <charset val="1"/>
      </rPr>
      <t xml:space="preserve">AI</t>
    </r>
    <r>
      <rPr>
        <sz val="10"/>
        <color rgb="FF1F2A44"/>
        <rFont val="Noto Sans CJK SC"/>
        <family val="2"/>
      </rPr>
      <t xml:space="preserve">入力前</t>
    </r>
  </si>
  <si>
    <t xml:space="preserve">マスキング作業が手作業</t>
  </si>
  <si>
    <r>
      <rPr>
        <sz val="10"/>
        <color rgb="FF1F2A44"/>
        <rFont val="Yu Gothic"/>
        <family val="0"/>
        <charset val="1"/>
      </rPr>
      <t xml:space="preserve">LegalOS </t>
    </r>
    <r>
      <rPr>
        <sz val="10"/>
        <color rgb="FF1F2A44"/>
        <rFont val="Noto Sans CJK SC"/>
        <family val="2"/>
      </rPr>
      <t xml:space="preserve">法改正アラート</t>
    </r>
  </si>
  <si>
    <t xml:space="preserve">法改正情報の継続ウォッチ</t>
  </si>
  <si>
    <t xml:space="preserve">法改正初動</t>
  </si>
  <si>
    <t xml:space="preserve">官報チェックが属人化</t>
  </si>
  <si>
    <r>
      <rPr>
        <sz val="10"/>
        <color rgb="FF1F2A44"/>
        <rFont val="Yu Gothic"/>
        <family val="0"/>
        <charset val="1"/>
      </rPr>
      <t xml:space="preserve">LegalOS </t>
    </r>
    <r>
      <rPr>
        <sz val="10"/>
        <color rgb="FF1F2A44"/>
        <rFont val="Noto Sans CJK SC"/>
        <family val="2"/>
      </rPr>
      <t xml:space="preserve">印紙税判定</t>
    </r>
  </si>
  <si>
    <t xml:space="preserve">非該当</t>
  </si>
  <si>
    <t xml:space="preserve">契約類型ごとの印紙税要否</t>
  </si>
  <si>
    <t xml:space="preserve">契約台帳</t>
  </si>
  <si>
    <t xml:space="preserve">プロンプト集選び方</t>
  </si>
  <si>
    <r>
      <rPr>
        <i val="true"/>
        <sz val="9"/>
        <color rgb="FF4A5468"/>
        <rFont val="Noto Sans CJK SC"/>
        <family val="2"/>
      </rPr>
      <t xml:space="preserve">自社課題に対応する法務</t>
    </r>
    <r>
      <rPr>
        <i val="true"/>
        <sz val="9"/>
        <color rgb="FF4A5468"/>
        <rFont val="Yu Gothic"/>
        <family val="0"/>
        <charset val="1"/>
      </rPr>
      <t xml:space="preserve">AI</t>
    </r>
    <r>
      <rPr>
        <i val="true"/>
        <sz val="9"/>
        <color rgb="FF4A5468"/>
        <rFont val="Noto Sans CJK SC"/>
        <family val="2"/>
      </rPr>
      <t xml:space="preserve">プロンプト集を整理</t>
    </r>
  </si>
  <si>
    <t xml:space="preserve">プロンプト集名</t>
  </si>
  <si>
    <r>
      <rPr>
        <sz val="10"/>
        <color rgb="FF1F2A44"/>
        <rFont val="Noto Sans CJK SC"/>
        <family val="2"/>
      </rPr>
      <t xml:space="preserve">法務</t>
    </r>
    <r>
      <rPr>
        <sz val="10"/>
        <color rgb="FF1F2A44"/>
        <rFont val="Yu Gothic"/>
        <family val="0"/>
        <charset val="1"/>
      </rPr>
      <t xml:space="preserve">AI</t>
    </r>
    <r>
      <rPr>
        <sz val="10"/>
        <color rgb="FF1F2A44"/>
        <rFont val="Noto Sans CJK SC"/>
        <family val="2"/>
      </rPr>
      <t xml:space="preserve">プロンプト集</t>
    </r>
    <r>
      <rPr>
        <sz val="10"/>
        <color rgb="FF1F2A44"/>
        <rFont val="Yu Gothic"/>
        <family val="0"/>
        <charset val="1"/>
      </rPr>
      <t xml:space="preserve">100</t>
    </r>
    <r>
      <rPr>
        <sz val="10"/>
        <color rgb="FF1F2A44"/>
        <rFont val="Noto Sans CJK SC"/>
        <family val="2"/>
      </rPr>
      <t xml:space="preserve">選</t>
    </r>
  </si>
  <si>
    <t xml:space="preserve">契約・相談・法改正全般</t>
  </si>
  <si>
    <r>
      <rPr>
        <sz val="10"/>
        <color rgb="FF1F2A44"/>
        <rFont val="Yu Gothic"/>
        <family val="0"/>
        <charset val="1"/>
      </rPr>
      <t xml:space="preserve">5</t>
    </r>
    <r>
      <rPr>
        <sz val="10"/>
        <color rgb="FF1F2A44"/>
        <rFont val="Noto Sans CJK SC"/>
        <family val="2"/>
      </rPr>
      <t xml:space="preserve">大チェックリスト全般</t>
    </r>
  </si>
  <si>
    <r>
      <rPr>
        <sz val="10"/>
        <color rgb="FF1F2A44"/>
        <rFont val="Yu Gothic"/>
        <family val="0"/>
        <charset val="1"/>
      </rPr>
      <t xml:space="preserve">AI</t>
    </r>
    <r>
      <rPr>
        <sz val="10"/>
        <color rgb="FF1F2A44"/>
        <rFont val="Noto Sans CJK SC"/>
        <family val="2"/>
      </rPr>
      <t xml:space="preserve">の型を持ちたい</t>
    </r>
  </si>
  <si>
    <r>
      <rPr>
        <sz val="10"/>
        <color rgb="FF1F2A44"/>
        <rFont val="Noto Sans CJK SC"/>
        <family val="2"/>
      </rPr>
      <t xml:space="preserve">契約書</t>
    </r>
    <r>
      <rPr>
        <sz val="10"/>
        <color rgb="FF1F2A44"/>
        <rFont val="Yu Gothic"/>
        <family val="0"/>
        <charset val="1"/>
      </rPr>
      <t xml:space="preserve">AI</t>
    </r>
    <r>
      <rPr>
        <sz val="10"/>
        <color rgb="FF1F2A44"/>
        <rFont val="Noto Sans CJK SC"/>
        <family val="2"/>
      </rPr>
      <t xml:space="preserve">レビュー プロンプト集</t>
    </r>
  </si>
  <si>
    <t xml:space="preserve">契約レビュー観点整理</t>
  </si>
  <si>
    <r>
      <rPr>
        <sz val="10"/>
        <color rgb="FF1F2A44"/>
        <rFont val="Noto Sans CJK SC"/>
        <family val="2"/>
      </rPr>
      <t xml:space="preserve">法務依頼前・</t>
    </r>
    <r>
      <rPr>
        <sz val="10"/>
        <color rgb="FF1F2A44"/>
        <rFont val="Yu Gothic"/>
        <family val="0"/>
        <charset val="1"/>
      </rPr>
      <t xml:space="preserve">AI</t>
    </r>
    <r>
      <rPr>
        <sz val="10"/>
        <color rgb="FF1F2A44"/>
        <rFont val="Noto Sans CJK SC"/>
        <family val="2"/>
      </rPr>
      <t xml:space="preserve">レビュー準備</t>
    </r>
  </si>
  <si>
    <t xml:space="preserve">レビュー件数増加中</t>
  </si>
  <si>
    <t xml:space="preserve">法改正対応プロンプト集</t>
  </si>
  <si>
    <t xml:space="preserve">法改正影響整理</t>
  </si>
  <si>
    <r>
      <rPr>
        <sz val="10"/>
        <color rgb="FF1F2A44"/>
        <rFont val="Noto Sans CJK SC"/>
        <family val="2"/>
      </rPr>
      <t xml:space="preserve">営業秘密管理</t>
    </r>
    <r>
      <rPr>
        <sz val="10"/>
        <color rgb="FF1F2A44"/>
        <rFont val="Yu Gothic"/>
        <family val="0"/>
        <charset val="1"/>
      </rPr>
      <t xml:space="preserve">AI</t>
    </r>
    <r>
      <rPr>
        <sz val="10"/>
        <color rgb="FF1F2A44"/>
        <rFont val="Noto Sans CJK SC"/>
        <family val="2"/>
      </rPr>
      <t xml:space="preserve">プロンプト集</t>
    </r>
  </si>
  <si>
    <t xml:space="preserve">営業秘密の整理・規程文案</t>
  </si>
  <si>
    <t xml:space="preserve">営業秘密管理</t>
  </si>
  <si>
    <t xml:space="preserve">個人情報保護法プロンプト集</t>
  </si>
  <si>
    <t xml:space="preserve">個人情報取扱いの整理</t>
  </si>
  <si>
    <r>
      <rPr>
        <sz val="10"/>
        <color rgb="FF1F2A44"/>
        <rFont val="Yu Gothic"/>
        <family val="0"/>
        <charset val="1"/>
      </rPr>
      <t xml:space="preserve">AI</t>
    </r>
    <r>
      <rPr>
        <sz val="10"/>
        <color rgb="FF1F2A44"/>
        <rFont val="Noto Sans CJK SC"/>
        <family val="2"/>
      </rPr>
      <t xml:space="preserve">入力前・外部委託管理</t>
    </r>
  </si>
  <si>
    <t xml:space="preserve">ハラスメントセット</t>
  </si>
  <si>
    <t xml:space="preserve">ハラ相談対応・研修・規程</t>
  </si>
  <si>
    <r>
      <rPr>
        <sz val="10"/>
        <color rgb="FF1F2A44"/>
        <rFont val="Noto Sans CJK SC"/>
        <family val="2"/>
      </rPr>
      <t xml:space="preserve">カスハラ対応</t>
    </r>
    <r>
      <rPr>
        <sz val="10"/>
        <color rgb="FF1F2A44"/>
        <rFont val="Yu Gothic"/>
        <family val="0"/>
        <charset val="1"/>
      </rPr>
      <t xml:space="preserve">AI</t>
    </r>
    <r>
      <rPr>
        <sz val="10"/>
        <color rgb="FF1F2A44"/>
        <rFont val="Noto Sans CJK SC"/>
        <family val="2"/>
      </rPr>
      <t xml:space="preserve">プロンプト集</t>
    </r>
  </si>
  <si>
    <t xml:space="preserve">カスハラ記録・現場説明</t>
  </si>
  <si>
    <t xml:space="preserve">カスハラ記録</t>
  </si>
  <si>
    <t xml:space="preserve">取適法・フリーランス・個人情報セット</t>
  </si>
  <si>
    <r>
      <rPr>
        <sz val="10"/>
        <color rgb="FF1F2A44"/>
        <rFont val="Noto Sans CJK SC"/>
        <family val="2"/>
      </rPr>
      <t xml:space="preserve">外部委託管理</t>
    </r>
    <r>
      <rPr>
        <sz val="10"/>
        <color rgb="FF1F2A44"/>
        <rFont val="Yu Gothic"/>
        <family val="0"/>
        <charset val="1"/>
      </rPr>
      <t xml:space="preserve">3</t>
    </r>
    <r>
      <rPr>
        <sz val="10"/>
        <color rgb="FF1F2A44"/>
        <rFont val="Noto Sans CJK SC"/>
        <family val="2"/>
      </rPr>
      <t xml:space="preserve">法</t>
    </r>
  </si>
  <si>
    <t xml:space="preserve">外部委託管理</t>
  </si>
  <si>
    <t xml:space="preserve">本ファイルの使い方</t>
  </si>
  <si>
    <t xml:space="preserve">シート名</t>
  </si>
  <si>
    <t xml:space="preserve">使い方</t>
  </si>
  <si>
    <t xml:space="preserve">更新タイミング</t>
  </si>
  <si>
    <r>
      <rPr>
        <sz val="10"/>
        <color rgb="FF1F2A44"/>
        <rFont val="Yu Gothic"/>
        <family val="0"/>
        <charset val="1"/>
      </rPr>
      <t xml:space="preserve">1. </t>
    </r>
    <r>
      <rPr>
        <sz val="10"/>
        <color rgb="FF1F2A44"/>
        <rFont val="Noto Sans CJK SC"/>
        <family val="2"/>
      </rPr>
      <t xml:space="preserve">整備ロードマップ</t>
    </r>
  </si>
  <si>
    <r>
      <rPr>
        <sz val="10"/>
        <color rgb="FF1F2A44"/>
        <rFont val="Yu Gothic"/>
        <family val="0"/>
        <charset val="1"/>
      </rPr>
      <t xml:space="preserve">5</t>
    </r>
    <r>
      <rPr>
        <sz val="10"/>
        <color rgb="FF1F2A44"/>
        <rFont val="Noto Sans CJK SC"/>
        <family val="2"/>
      </rPr>
      <t xml:space="preserve">領域の整備順を管理。状態を「未着手／進行中／完了」で更新する。</t>
    </r>
  </si>
  <si>
    <r>
      <rPr>
        <sz val="10"/>
        <color rgb="FF1F2A44"/>
        <rFont val="Noto Sans CJK SC"/>
        <family val="2"/>
      </rPr>
      <t xml:space="preserve">月</t>
    </r>
    <r>
      <rPr>
        <sz val="10"/>
        <color rgb="FF1F2A44"/>
        <rFont val="Yu Gothic"/>
        <family val="0"/>
        <charset val="1"/>
      </rPr>
      <t xml:space="preserve">1</t>
    </r>
    <r>
      <rPr>
        <sz val="10"/>
        <color rgb="FF1F2A44"/>
        <rFont val="Noto Sans CJK SC"/>
        <family val="2"/>
      </rPr>
      <t xml:space="preserve">回</t>
    </r>
  </si>
  <si>
    <r>
      <rPr>
        <sz val="10"/>
        <color rgb="FF1F2A44"/>
        <rFont val="Yu Gothic"/>
        <family val="0"/>
        <charset val="1"/>
      </rPr>
      <t xml:space="preserve">2. 5</t>
    </r>
    <r>
      <rPr>
        <sz val="10"/>
        <color rgb="FF1F2A44"/>
        <rFont val="Noto Sans CJK SC"/>
        <family val="2"/>
      </rPr>
      <t xml:space="preserve">大チェックリスト進捗</t>
    </r>
  </si>
  <si>
    <t xml:space="preserve">各チェックリストの項目数ベースで進捗を可視化。最終更新日を入れると経過日数が自動計算。</t>
  </si>
  <si>
    <r>
      <rPr>
        <sz val="10"/>
        <color rgb="FF1F2A44"/>
        <rFont val="Yu Gothic"/>
        <family val="0"/>
        <charset val="1"/>
      </rPr>
      <t xml:space="preserve">3. </t>
    </r>
    <r>
      <rPr>
        <sz val="10"/>
        <color rgb="FF1F2A44"/>
        <rFont val="Noto Sans CJK SC"/>
        <family val="2"/>
      </rPr>
      <t xml:space="preserve">契約管理</t>
    </r>
  </si>
  <si>
    <r>
      <rPr>
        <sz val="10"/>
        <color rgb="FF1F2A44"/>
        <rFont val="Noto Sans CJK SC"/>
        <family val="2"/>
      </rPr>
      <t xml:space="preserve">契約を</t>
    </r>
    <r>
      <rPr>
        <sz val="10"/>
        <color rgb="FF1F2A44"/>
        <rFont val="Yu Gothic"/>
        <family val="0"/>
        <charset val="1"/>
      </rPr>
      <t xml:space="preserve">1</t>
    </r>
    <r>
      <rPr>
        <sz val="10"/>
        <color rgb="FF1F2A44"/>
        <rFont val="Noto Sans CJK SC"/>
        <family val="2"/>
      </rPr>
      <t xml:space="preserve">件</t>
    </r>
    <r>
      <rPr>
        <sz val="10"/>
        <color rgb="FF1F2A44"/>
        <rFont val="Yu Gothic"/>
        <family val="0"/>
        <charset val="1"/>
      </rPr>
      <t xml:space="preserve">1</t>
    </r>
    <r>
      <rPr>
        <sz val="10"/>
        <color rgb="FF1F2A44"/>
        <rFont val="Noto Sans CJK SC"/>
        <family val="2"/>
      </rPr>
      <t xml:space="preserve">行で記録。自動更新「あり」の場合、通知期限日が終了日からの自動計算（</t>
    </r>
    <r>
      <rPr>
        <sz val="10"/>
        <color rgb="FF1F2A44"/>
        <rFont val="Yu Gothic"/>
        <family val="0"/>
        <charset val="1"/>
      </rPr>
      <t xml:space="preserve">90</t>
    </r>
    <r>
      <rPr>
        <sz val="10"/>
        <color rgb="FF1F2A44"/>
        <rFont val="Noto Sans CJK SC"/>
        <family val="2"/>
      </rPr>
      <t xml:space="preserve">日／</t>
    </r>
    <r>
      <rPr>
        <sz val="10"/>
        <color rgb="FF1F2A44"/>
        <rFont val="Yu Gothic"/>
        <family val="0"/>
        <charset val="1"/>
      </rPr>
      <t xml:space="preserve">60</t>
    </r>
    <r>
      <rPr>
        <sz val="10"/>
        <color rgb="FF1F2A44"/>
        <rFont val="Noto Sans CJK SC"/>
        <family val="2"/>
      </rPr>
      <t xml:space="preserve">日）に対応。</t>
    </r>
  </si>
  <si>
    <t xml:space="preserve">随時</t>
  </si>
  <si>
    <r>
      <rPr>
        <sz val="10"/>
        <color rgb="FF1F2A44"/>
        <rFont val="Yu Gothic"/>
        <family val="0"/>
        <charset val="1"/>
      </rPr>
      <t xml:space="preserve">4. </t>
    </r>
    <r>
      <rPr>
        <sz val="10"/>
        <color rgb="FF1F2A44"/>
        <rFont val="Noto Sans CJK SC"/>
        <family val="2"/>
      </rPr>
      <t xml:space="preserve">法務依頼受付</t>
    </r>
  </si>
  <si>
    <r>
      <rPr>
        <sz val="10"/>
        <color rgb="FF1F2A44"/>
        <rFont val="Noto Sans CJK SC"/>
        <family val="2"/>
      </rPr>
      <t xml:space="preserve">法務依頼を案件単位で記録。回答日を入れると</t>
    </r>
    <r>
      <rPr>
        <sz val="10"/>
        <color rgb="FF1F2A44"/>
        <rFont val="Yu Gothic"/>
        <family val="0"/>
        <charset val="1"/>
      </rPr>
      <t xml:space="preserve">SLA</t>
    </r>
    <r>
      <rPr>
        <sz val="10"/>
        <color rgb="FF1F2A44"/>
        <rFont val="Noto Sans CJK SC"/>
        <family val="2"/>
      </rPr>
      <t xml:space="preserve">達成判定が自動計算。</t>
    </r>
  </si>
  <si>
    <r>
      <rPr>
        <sz val="10"/>
        <color rgb="FF1F2A44"/>
        <rFont val="Yu Gothic"/>
        <family val="0"/>
        <charset val="1"/>
      </rPr>
      <t xml:space="preserve">5. </t>
    </r>
    <r>
      <rPr>
        <sz val="10"/>
        <color rgb="FF1F2A44"/>
        <rFont val="Noto Sans CJK SC"/>
        <family val="2"/>
      </rPr>
      <t xml:space="preserve">法改正対応</t>
    </r>
  </si>
  <si>
    <r>
      <rPr>
        <sz val="10"/>
        <color rgb="FF1F2A44"/>
        <rFont val="Noto Sans CJK SC"/>
        <family val="2"/>
      </rPr>
      <t xml:space="preserve">法改正情報を</t>
    </r>
    <r>
      <rPr>
        <sz val="10"/>
        <color rgb="FF1F2A44"/>
        <rFont val="Yu Gothic"/>
        <family val="0"/>
        <charset val="1"/>
      </rPr>
      <t xml:space="preserve">1</t>
    </r>
    <r>
      <rPr>
        <sz val="10"/>
        <color rgb="FF1F2A44"/>
        <rFont val="Noto Sans CJK SC"/>
        <family val="2"/>
      </rPr>
      <t xml:space="preserve">件</t>
    </r>
    <r>
      <rPr>
        <sz val="10"/>
        <color rgb="FF1F2A44"/>
        <rFont val="Yu Gothic"/>
        <family val="0"/>
        <charset val="1"/>
      </rPr>
      <t xml:space="preserve">1</t>
    </r>
    <r>
      <rPr>
        <sz val="10"/>
        <color rgb="FF1F2A44"/>
        <rFont val="Noto Sans CJK SC"/>
        <family val="2"/>
      </rPr>
      <t xml:space="preserve">行で管理。施行日まで日数・対応期限アラートを自動表示。</t>
    </r>
  </si>
  <si>
    <r>
      <rPr>
        <sz val="10"/>
        <color rgb="FF1F2A44"/>
        <rFont val="Yu Gothic"/>
        <family val="0"/>
        <charset val="1"/>
      </rPr>
      <t xml:space="preserve">6. AI</t>
    </r>
    <r>
      <rPr>
        <sz val="10"/>
        <color rgb="FF1F2A44"/>
        <rFont val="Noto Sans CJK SC"/>
        <family val="2"/>
      </rPr>
      <t xml:space="preserve">入力前確認</t>
    </r>
  </si>
  <si>
    <t xml:space="preserve">入力予定資料の情報種別を選択するとマスキング要否を自動判定。</t>
  </si>
  <si>
    <r>
      <rPr>
        <sz val="10"/>
        <color rgb="FF1F2A44"/>
        <rFont val="Yu Gothic"/>
        <family val="0"/>
        <charset val="1"/>
      </rPr>
      <t xml:space="preserve">7. </t>
    </r>
    <r>
      <rPr>
        <sz val="10"/>
        <color rgb="FF1F2A44"/>
        <rFont val="Noto Sans CJK SC"/>
        <family val="2"/>
      </rPr>
      <t xml:space="preserve">ハラスメント初動対応</t>
    </r>
  </si>
  <si>
    <t xml:space="preserve">相談受付時の記録を残す。機密性が高いため、シート保護とアクセス権限制御を推奨。</t>
  </si>
  <si>
    <r>
      <rPr>
        <sz val="10"/>
        <color rgb="FF1F2A44"/>
        <rFont val="Yu Gothic"/>
        <family val="0"/>
        <charset val="1"/>
      </rPr>
      <t xml:space="preserve">8. LegalOS</t>
    </r>
    <r>
      <rPr>
        <sz val="10"/>
        <color rgb="FF1F2A44"/>
        <rFont val="Noto Sans CJK SC"/>
        <family val="2"/>
      </rPr>
      <t xml:space="preserve">シリーズ選び方</t>
    </r>
  </si>
  <si>
    <t xml:space="preserve">自社課題への該当度と優先度から、検討すべき商品を整理。</t>
  </si>
  <si>
    <r>
      <rPr>
        <sz val="10"/>
        <color rgb="FF1F2A44"/>
        <rFont val="Noto Sans CJK SC"/>
        <family val="2"/>
      </rPr>
      <t xml:space="preserve">四半期に</t>
    </r>
    <r>
      <rPr>
        <sz val="10"/>
        <color rgb="FF1F2A44"/>
        <rFont val="Yu Gothic"/>
        <family val="0"/>
        <charset val="1"/>
      </rPr>
      <t xml:space="preserve">1</t>
    </r>
    <r>
      <rPr>
        <sz val="10"/>
        <color rgb="FF1F2A44"/>
        <rFont val="Noto Sans CJK SC"/>
        <family val="2"/>
      </rPr>
      <t xml:space="preserve">回</t>
    </r>
  </si>
  <si>
    <r>
      <rPr>
        <sz val="10"/>
        <color rgb="FF1F2A44"/>
        <rFont val="Yu Gothic"/>
        <family val="0"/>
        <charset val="1"/>
      </rPr>
      <t xml:space="preserve">9. </t>
    </r>
    <r>
      <rPr>
        <sz val="10"/>
        <color rgb="FF1F2A44"/>
        <rFont val="Noto Sans CJK SC"/>
        <family val="2"/>
      </rPr>
      <t xml:space="preserve">プロンプト集選び方</t>
    </r>
  </si>
  <si>
    <t xml:space="preserve">自社課題への該当度と優先度から、検討すべきプロンプト集を整理。</t>
  </si>
  <si>
    <r>
      <rPr>
        <sz val="10"/>
        <color rgb="FF1F2A44"/>
        <rFont val="Yu Gothic"/>
        <family val="0"/>
        <charset val="1"/>
      </rPr>
      <t xml:space="preserve">10. </t>
    </r>
    <r>
      <rPr>
        <sz val="10"/>
        <color rgb="FF1F2A44"/>
        <rFont val="Noto Sans CJK SC"/>
        <family val="2"/>
      </rPr>
      <t xml:space="preserve">使い方</t>
    </r>
  </si>
  <si>
    <t xml:space="preserve">本シート。運用ガイダンス。</t>
  </si>
  <si>
    <t xml:space="preserve">随時更新</t>
  </si>
  <si>
    <t xml:space="preserve">見直し頻度の推奨</t>
  </si>
  <si>
    <t xml:space="preserve">対象</t>
  </si>
  <si>
    <t xml:space="preserve">頻度</t>
  </si>
  <si>
    <t xml:space="preserve">目的</t>
  </si>
  <si>
    <t xml:space="preserve">整備ロードマップ</t>
  </si>
  <si>
    <r>
      <rPr>
        <sz val="10"/>
        <color rgb="FF1F2A44"/>
        <rFont val="Noto Sans CJK SC"/>
        <family val="2"/>
      </rPr>
      <t xml:space="preserve">月</t>
    </r>
    <r>
      <rPr>
        <sz val="10"/>
        <color rgb="FF1F2A44"/>
        <rFont val="Yu Gothic"/>
        <family val="0"/>
        <charset val="1"/>
      </rPr>
      <t xml:space="preserve">1</t>
    </r>
    <r>
      <rPr>
        <sz val="10"/>
        <color rgb="FF1F2A44"/>
        <rFont val="Noto Sans CJK SC"/>
        <family val="2"/>
      </rPr>
      <t xml:space="preserve">回（月初）</t>
    </r>
  </si>
  <si>
    <t xml:space="preserve">進捗が遅れている領域の特定</t>
  </si>
  <si>
    <r>
      <rPr>
        <sz val="10"/>
        <color rgb="FF1F2A44"/>
        <rFont val="Yu Gothic"/>
        <family val="0"/>
        <charset val="1"/>
      </rPr>
      <t xml:space="preserve">5</t>
    </r>
    <r>
      <rPr>
        <sz val="10"/>
        <color rgb="FF1F2A44"/>
        <rFont val="Noto Sans CJK SC"/>
        <family val="2"/>
      </rPr>
      <t xml:space="preserve">大チェックリスト進捗</t>
    </r>
  </si>
  <si>
    <t xml:space="preserve">項目数ベースで定量把握</t>
  </si>
  <si>
    <t xml:space="preserve">随時（契約締結・更新時）</t>
  </si>
  <si>
    <t xml:space="preserve">通知期限の前倒し確認</t>
  </si>
  <si>
    <t xml:space="preserve">随時（依頼受付時）</t>
  </si>
  <si>
    <t xml:space="preserve">対応中案件の見える化</t>
  </si>
  <si>
    <t xml:space="preserve">随時（情報収集時）</t>
  </si>
  <si>
    <t xml:space="preserve">施行日前倒しで動く</t>
  </si>
  <si>
    <r>
      <rPr>
        <sz val="10"/>
        <color rgb="FF1F2A44"/>
        <rFont val="Yu Gothic"/>
        <family val="0"/>
        <charset val="1"/>
      </rPr>
      <t xml:space="preserve">AI</t>
    </r>
    <r>
      <rPr>
        <sz val="10"/>
        <color rgb="FF1F2A44"/>
        <rFont val="Noto Sans CJK SC"/>
        <family val="2"/>
      </rPr>
      <t xml:space="preserve">利用前 都度</t>
    </r>
  </si>
  <si>
    <t xml:space="preserve">情報漏えい防止</t>
  </si>
  <si>
    <t xml:space="preserve">相談発生時</t>
  </si>
  <si>
    <t xml:space="preserve">初動の記録</t>
  </si>
  <si>
    <r>
      <rPr>
        <sz val="10"/>
        <color rgb="FF1F2A44"/>
        <rFont val="Yu Gothic"/>
        <family val="0"/>
        <charset val="1"/>
      </rPr>
      <t xml:space="preserve">LegalOS/</t>
    </r>
    <r>
      <rPr>
        <sz val="10"/>
        <color rgb="FF1F2A44"/>
        <rFont val="Noto Sans CJK SC"/>
        <family val="2"/>
      </rPr>
      <t xml:space="preserve">プロンプト集選び方</t>
    </r>
  </si>
  <si>
    <t xml:space="preserve">課題の変化を反映</t>
  </si>
  <si>
    <t xml:space="preserve">免責事項</t>
  </si>
  <si>
    <r>
      <rPr>
        <sz val="9"/>
        <color rgb="FF4A5468"/>
        <rFont val="Noto Sans CJK SC"/>
        <family val="2"/>
      </rPr>
      <t xml:space="preserve">本ファイルは、一般的な法務・総務・管理部門実務の整理を目的とした参考資料であり、個別具体的な法律判断、契約レビュー、法令適用、労務対応、ハラスメント該当性、個人情報・営業秘密の取扱い、</t>
    </r>
    <r>
      <rPr>
        <sz val="9"/>
        <color rgb="FF4A5468"/>
        <rFont val="Yu Gothic"/>
        <family val="0"/>
        <charset val="1"/>
      </rPr>
      <t xml:space="preserve">AI</t>
    </r>
    <r>
      <rPr>
        <sz val="9"/>
        <color rgb="FF4A5468"/>
        <rFont val="Noto Sans CJK SC"/>
        <family val="2"/>
      </rPr>
      <t xml:space="preserve">サービス利用可否の判断を行うものではありません。実際の契約管理、法務相談対応、法改正対応、</t>
    </r>
    <r>
      <rPr>
        <sz val="9"/>
        <color rgb="FF4A5468"/>
        <rFont val="Yu Gothic"/>
        <family val="0"/>
        <charset val="1"/>
      </rPr>
      <t xml:space="preserve">AI</t>
    </r>
    <r>
      <rPr>
        <sz val="9"/>
        <color rgb="FF4A5468"/>
        <rFont val="Noto Sans CJK SC"/>
        <family val="2"/>
      </rPr>
      <t xml:space="preserve">利用、ハラスメント対応、社外共有、ツール導入判断にあたっては、契約書本文、関連資料、法令、ガイドライン、社内規程、業務実態、利用するサービスの規約等を確認し、必要に応じて弁護士、社会保険労務士、情報システム部門、個人情報保護担当その他専門家に相談してください。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</si>
</sst>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yyyy\-mm\-dd"/>
    <numFmt numFmtId="166" formatCode="0%"/>
    <numFmt numFmtId="167" formatCode="General"/>
    <numFmt numFmtId="168" formatCode="yyyy/mm/dd"/>
    <numFmt numFmtId="169" formatCode="0\日"/>
    <numFmt numFmtId="170" formatCode="yyyy\-mm\-dd\ h:mm:ss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62038"/>
      <name val="Noto Sans CJK SC"/>
      <family val="2"/>
    </font>
    <font>
      <i val="true"/>
      <sz val="9"/>
      <color rgb="FF4A5468"/>
      <name val="Noto Sans CJK SC"/>
      <family val="2"/>
    </font>
    <font>
      <i val="true"/>
      <sz val="9"/>
      <color rgb="FF4A5468"/>
      <name val="Yu Gothic"/>
      <family val="0"/>
      <charset val="1"/>
    </font>
    <font>
      <b val="true"/>
      <sz val="11"/>
      <color rgb="FFFFFFFF"/>
      <name val="Yu Gothic"/>
      <family val="0"/>
      <charset val="1"/>
    </font>
    <font>
      <b val="true"/>
      <sz val="11"/>
      <color rgb="FFFFFFFF"/>
      <name val="Noto Sans CJK SC"/>
      <family val="2"/>
    </font>
    <font>
      <sz val="10"/>
      <color rgb="FF1F2A44"/>
      <name val="Yu Gothic"/>
      <family val="0"/>
      <charset val="1"/>
    </font>
    <font>
      <sz val="10"/>
      <color rgb="FF1F2A44"/>
      <name val="Noto Sans CJK SC"/>
      <family val="2"/>
    </font>
    <font>
      <b val="true"/>
      <sz val="10"/>
      <color rgb="FF1F2A44"/>
      <name val="Noto Sans CJK SC"/>
      <family val="2"/>
    </font>
    <font>
      <b val="true"/>
      <sz val="14"/>
      <color rgb="FF162038"/>
      <name val="Yu Gothic"/>
      <family val="0"/>
      <charset val="1"/>
    </font>
    <font>
      <b val="true"/>
      <sz val="10"/>
      <color rgb="FFC0392B"/>
      <name val="Noto Sans CJK SC"/>
      <family val="2"/>
    </font>
    <font>
      <sz val="9"/>
      <color rgb="FF4A5468"/>
      <name val="Noto Sans CJK SC"/>
      <family val="2"/>
    </font>
    <font>
      <sz val="9"/>
      <color rgb="FF4A5468"/>
      <name val="Yu Gothic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2A44"/>
        <bgColor rgb="FF162038"/>
      </patternFill>
    </fill>
    <fill>
      <patternFill patternType="solid">
        <fgColor rgb="FFF3F5FA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DEA"/>
      </left>
      <right style="thin">
        <color rgb="FFD8DDEA"/>
      </right>
      <top style="thin">
        <color rgb="FFD8DDEA"/>
      </top>
      <bottom style="thin">
        <color rgb="FFD8DDE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F8D7DA"/>
        </patternFill>
      </fill>
    </dxf>
    <dxf>
      <fill>
        <patternFill>
          <bgColor rgb="FFFFF3CD"/>
        </patternFill>
      </fill>
    </dxf>
    <dxf>
      <fill>
        <patternFill>
          <bgColor rgb="FFD4EDD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D"/>
      <rgbColor rgb="FFF3F5FA"/>
      <rgbColor rgb="FF660066"/>
      <rgbColor rgb="FFFF8080"/>
      <rgbColor rgb="FF0066CC"/>
      <rgbColor rgb="FFD8DDE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DDA"/>
      <rgbColor rgb="FFFFFF99"/>
      <rgbColor rgb="FF99CCFF"/>
      <rgbColor rgb="FFFF99CC"/>
      <rgbColor rgb="FFCC99FF"/>
      <rgbColor rgb="FFF8D7DA"/>
      <rgbColor rgb="FF3366FF"/>
      <rgbColor rgb="FF33CCCC"/>
      <rgbColor rgb="FF99CC00"/>
      <rgbColor rgb="FFFFCC00"/>
      <rgbColor rgb="FFFF9900"/>
      <rgbColor rgb="FFFF6600"/>
      <rgbColor rgb="FF4A5468"/>
      <rgbColor rgb="FF969696"/>
      <rgbColor rgb="FF162038"/>
      <rgbColor rgb="FF339966"/>
      <rgbColor rgb="FF003300"/>
      <rgbColor rgb="FF333300"/>
      <rgbColor rgb="FFC0392B"/>
      <rgbColor rgb="FF993366"/>
      <rgbColor rgb="FF333399"/>
      <rgbColor rgb="FF1F2A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8"/>
    <col collapsed="false" customWidth="true" hidden="false" outlineLevel="0" max="3" min="3" style="0" width="30"/>
    <col collapsed="false" customWidth="true" hidden="false" outlineLevel="0" max="4" min="4" style="0" width="18"/>
    <col collapsed="false" customWidth="true" hidden="false" outlineLevel="0" max="6" min="5" style="0" width="14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9" min="9" style="0" width="30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30" hidden="false" customHeight="tru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customFormat="false" ht="21.75" hidden="false" customHeight="true" outlineLevel="0" collapsed="false">
      <c r="A5" s="5" t="n">
        <v>1</v>
      </c>
      <c r="B5" s="6" t="s">
        <v>11</v>
      </c>
      <c r="C5" s="6" t="s">
        <v>12</v>
      </c>
      <c r="D5" s="6" t="s">
        <v>13</v>
      </c>
      <c r="E5" s="7" t="n">
        <v>46174</v>
      </c>
      <c r="F5" s="7" t="n">
        <v>46234</v>
      </c>
      <c r="G5" s="8" t="n">
        <v>0.6</v>
      </c>
      <c r="H5" s="9" t="s">
        <v>14</v>
      </c>
      <c r="I5" s="6" t="s">
        <v>15</v>
      </c>
    </row>
    <row r="6" customFormat="false" ht="21.75" hidden="false" customHeight="true" outlineLevel="0" collapsed="false">
      <c r="A6" s="5" t="n">
        <v>2</v>
      </c>
      <c r="B6" s="6" t="s">
        <v>16</v>
      </c>
      <c r="C6" s="6" t="s">
        <v>17</v>
      </c>
      <c r="D6" s="6" t="s">
        <v>13</v>
      </c>
      <c r="E6" s="7" t="n">
        <v>46235</v>
      </c>
      <c r="F6" s="7" t="n">
        <v>46280</v>
      </c>
      <c r="G6" s="8" t="n">
        <v>0.2</v>
      </c>
      <c r="H6" s="9" t="s">
        <v>14</v>
      </c>
      <c r="I6" s="6" t="s">
        <v>18</v>
      </c>
    </row>
    <row r="7" customFormat="false" ht="21.75" hidden="false" customHeight="true" outlineLevel="0" collapsed="false">
      <c r="A7" s="5" t="n">
        <v>3</v>
      </c>
      <c r="B7" s="6" t="s">
        <v>19</v>
      </c>
      <c r="C7" s="6" t="s">
        <v>20</v>
      </c>
      <c r="D7" s="6" t="s">
        <v>13</v>
      </c>
      <c r="E7" s="7" t="n">
        <v>46281</v>
      </c>
      <c r="F7" s="7" t="n">
        <v>46326</v>
      </c>
      <c r="G7" s="8" t="n">
        <v>0</v>
      </c>
      <c r="H7" s="9" t="s">
        <v>21</v>
      </c>
      <c r="I7" s="6"/>
    </row>
    <row r="8" customFormat="false" ht="21.75" hidden="false" customHeight="true" outlineLevel="0" collapsed="false">
      <c r="A8" s="5" t="n">
        <v>4</v>
      </c>
      <c r="B8" s="10" t="s">
        <v>22</v>
      </c>
      <c r="C8" s="10" t="s">
        <v>23</v>
      </c>
      <c r="D8" s="6" t="s">
        <v>13</v>
      </c>
      <c r="E8" s="7" t="n">
        <v>46327</v>
      </c>
      <c r="F8" s="7" t="n">
        <v>46371</v>
      </c>
      <c r="G8" s="8" t="n">
        <v>0</v>
      </c>
      <c r="H8" s="9" t="s">
        <v>21</v>
      </c>
      <c r="I8" s="6" t="s">
        <v>24</v>
      </c>
    </row>
    <row r="9" customFormat="false" ht="21.75" hidden="false" customHeight="true" outlineLevel="0" collapsed="false">
      <c r="A9" s="5" t="n">
        <v>5</v>
      </c>
      <c r="B9" s="6" t="s">
        <v>25</v>
      </c>
      <c r="C9" s="6" t="s">
        <v>26</v>
      </c>
      <c r="D9" s="6" t="s">
        <v>13</v>
      </c>
      <c r="E9" s="7" t="n">
        <v>46393</v>
      </c>
      <c r="F9" s="7" t="n">
        <v>46446</v>
      </c>
      <c r="G9" s="8" t="n">
        <v>0</v>
      </c>
      <c r="H9" s="9" t="s">
        <v>21</v>
      </c>
      <c r="I9" s="6" t="s">
        <v>27</v>
      </c>
    </row>
    <row r="12" customFormat="false" ht="17.35" hidden="false" customHeight="false" outlineLevel="0" collapsed="false">
      <c r="A12" s="1" t="s">
        <v>28</v>
      </c>
      <c r="B12" s="1"/>
      <c r="C12" s="1"/>
      <c r="D12" s="1"/>
      <c r="E12" s="1"/>
      <c r="F12" s="1"/>
      <c r="G12" s="1"/>
      <c r="H12" s="1"/>
      <c r="I12" s="1"/>
    </row>
    <row r="13" customFormat="false" ht="30" hidden="false" customHeight="true" outlineLevel="0" collapsed="false">
      <c r="A13" s="4" t="s">
        <v>29</v>
      </c>
      <c r="B13" s="4" t="s">
        <v>30</v>
      </c>
      <c r="C13" s="4" t="s">
        <v>31</v>
      </c>
    </row>
    <row r="14" customFormat="false" ht="21.75" hidden="false" customHeight="true" outlineLevel="0" collapsed="false">
      <c r="A14" s="11" t="s">
        <v>32</v>
      </c>
      <c r="B14" s="12" t="n">
        <f aca="false">COUNTIF(H5:H9,"完了")/COUNTA(B5:B9)</f>
        <v>0</v>
      </c>
      <c r="C14" s="6" t="s">
        <v>33</v>
      </c>
    </row>
    <row r="15" customFormat="false" ht="21.75" hidden="false" customHeight="true" outlineLevel="0" collapsed="false">
      <c r="A15" s="11" t="s">
        <v>34</v>
      </c>
      <c r="B15" s="13" t="n">
        <f aca="false">COUNTIF(H5:H9,"進行中")</f>
        <v>2</v>
      </c>
      <c r="C15" s="6" t="s">
        <v>35</v>
      </c>
    </row>
    <row r="16" customFormat="false" ht="21.75" hidden="false" customHeight="true" outlineLevel="0" collapsed="false">
      <c r="A16" s="11" t="s">
        <v>36</v>
      </c>
      <c r="B16" s="13" t="n">
        <f aca="false">COUNTIF(H5:H9,"未着手")</f>
        <v>3</v>
      </c>
      <c r="C16" s="6" t="s">
        <v>37</v>
      </c>
    </row>
    <row r="17" customFormat="false" ht="21.75" hidden="false" customHeight="true" outlineLevel="0" collapsed="false">
      <c r="A17" s="11" t="s">
        <v>38</v>
      </c>
      <c r="B17" s="13" t="str">
        <f aca="false">IFERROR(INDEX(B5:B9,MATCH("未着手",H5:H9,0)),"全領域整備済")</f>
        <v>法改正対応</v>
      </c>
      <c r="C17" s="6" t="s">
        <v>39</v>
      </c>
    </row>
    <row r="18" customFormat="false" ht="21.75" hidden="false" customHeight="true" outlineLevel="0" collapsed="false">
      <c r="A18" s="11" t="s">
        <v>40</v>
      </c>
      <c r="B18" s="12" t="n">
        <f aca="false">AVERAGE(G5:G9)</f>
        <v>0.16</v>
      </c>
      <c r="C18" s="10" t="s">
        <v>41</v>
      </c>
    </row>
  </sheetData>
  <mergeCells count="3">
    <mergeCell ref="A1:I1"/>
    <mergeCell ref="A2:I2"/>
    <mergeCell ref="A12:I12"/>
  </mergeCells>
  <dataValidations count="1">
    <dataValidation allowBlank="true" errorStyle="stop" operator="between" showDropDown="false" showErrorMessage="false" showInputMessage="false" sqref="H5:H9" type="list">
      <formula1>"未着手,進行中,完了"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60"/>
    <col collapsed="false" customWidth="true" hidden="false" outlineLevel="0" max="3" min="3" style="0" width="30"/>
  </cols>
  <sheetData>
    <row r="1" customFormat="false" ht="27.75" hidden="false" customHeight="true" outlineLevel="0" collapsed="false">
      <c r="A1" s="1" t="s">
        <v>267</v>
      </c>
      <c r="B1" s="1"/>
      <c r="C1" s="1"/>
    </row>
    <row r="3" customFormat="false" ht="30" hidden="false" customHeight="true" outlineLevel="0" collapsed="false">
      <c r="A3" s="4" t="s">
        <v>268</v>
      </c>
      <c r="B3" s="4" t="s">
        <v>269</v>
      </c>
      <c r="C3" s="4" t="s">
        <v>270</v>
      </c>
    </row>
    <row r="4" customFormat="false" ht="36" hidden="false" customHeight="true" outlineLevel="0" collapsed="false">
      <c r="A4" s="10" t="s">
        <v>271</v>
      </c>
      <c r="B4" s="10" t="s">
        <v>272</v>
      </c>
      <c r="C4" s="6" t="s">
        <v>273</v>
      </c>
    </row>
    <row r="5" customFormat="false" ht="36" hidden="false" customHeight="true" outlineLevel="0" collapsed="false">
      <c r="A5" s="10" t="s">
        <v>274</v>
      </c>
      <c r="B5" s="6" t="s">
        <v>275</v>
      </c>
      <c r="C5" s="6" t="s">
        <v>273</v>
      </c>
    </row>
    <row r="6" customFormat="false" ht="36" hidden="false" customHeight="true" outlineLevel="0" collapsed="false">
      <c r="A6" s="10" t="s">
        <v>276</v>
      </c>
      <c r="B6" s="6" t="s">
        <v>277</v>
      </c>
      <c r="C6" s="6" t="s">
        <v>278</v>
      </c>
    </row>
    <row r="7" customFormat="false" ht="36" hidden="false" customHeight="true" outlineLevel="0" collapsed="false">
      <c r="A7" s="10" t="s">
        <v>279</v>
      </c>
      <c r="B7" s="6" t="s">
        <v>280</v>
      </c>
      <c r="C7" s="6" t="s">
        <v>278</v>
      </c>
    </row>
    <row r="8" customFormat="false" ht="36" hidden="false" customHeight="true" outlineLevel="0" collapsed="false">
      <c r="A8" s="10" t="s">
        <v>281</v>
      </c>
      <c r="B8" s="6" t="s">
        <v>282</v>
      </c>
      <c r="C8" s="6" t="s">
        <v>278</v>
      </c>
    </row>
    <row r="9" customFormat="false" ht="36" hidden="false" customHeight="true" outlineLevel="0" collapsed="false">
      <c r="A9" s="10" t="s">
        <v>283</v>
      </c>
      <c r="B9" s="6" t="s">
        <v>284</v>
      </c>
      <c r="C9" s="6" t="s">
        <v>278</v>
      </c>
    </row>
    <row r="10" customFormat="false" ht="36" hidden="false" customHeight="true" outlineLevel="0" collapsed="false">
      <c r="A10" s="10" t="s">
        <v>285</v>
      </c>
      <c r="B10" s="6" t="s">
        <v>286</v>
      </c>
      <c r="C10" s="6" t="s">
        <v>278</v>
      </c>
    </row>
    <row r="11" customFormat="false" ht="36" hidden="false" customHeight="true" outlineLevel="0" collapsed="false">
      <c r="A11" s="10" t="s">
        <v>287</v>
      </c>
      <c r="B11" s="6" t="s">
        <v>288</v>
      </c>
      <c r="C11" s="6" t="s">
        <v>289</v>
      </c>
    </row>
    <row r="12" customFormat="false" ht="36" hidden="false" customHeight="true" outlineLevel="0" collapsed="false">
      <c r="A12" s="10" t="s">
        <v>290</v>
      </c>
      <c r="B12" s="6" t="s">
        <v>291</v>
      </c>
      <c r="C12" s="6" t="s">
        <v>289</v>
      </c>
    </row>
    <row r="13" customFormat="false" ht="36" hidden="false" customHeight="true" outlineLevel="0" collapsed="false">
      <c r="A13" s="10" t="s">
        <v>292</v>
      </c>
      <c r="B13" s="6" t="s">
        <v>293</v>
      </c>
      <c r="C13" s="6" t="s">
        <v>294</v>
      </c>
    </row>
    <row r="15" customFormat="false" ht="17.35" hidden="false" customHeight="false" outlineLevel="0" collapsed="false">
      <c r="A15" s="1" t="s">
        <v>295</v>
      </c>
      <c r="B15" s="1"/>
      <c r="C15" s="1"/>
    </row>
    <row r="16" customFormat="false" ht="30" hidden="false" customHeight="true" outlineLevel="0" collapsed="false">
      <c r="A16" s="4" t="s">
        <v>296</v>
      </c>
      <c r="B16" s="4" t="s">
        <v>297</v>
      </c>
      <c r="C16" s="4" t="s">
        <v>298</v>
      </c>
    </row>
    <row r="17" customFormat="false" ht="21.75" hidden="false" customHeight="true" outlineLevel="0" collapsed="false">
      <c r="A17" s="6" t="s">
        <v>299</v>
      </c>
      <c r="B17" s="6" t="s">
        <v>300</v>
      </c>
      <c r="C17" s="6" t="s">
        <v>301</v>
      </c>
    </row>
    <row r="18" customFormat="false" ht="21.75" hidden="false" customHeight="true" outlineLevel="0" collapsed="false">
      <c r="A18" s="10" t="s">
        <v>302</v>
      </c>
      <c r="B18" s="6" t="s">
        <v>273</v>
      </c>
      <c r="C18" s="6" t="s">
        <v>303</v>
      </c>
    </row>
    <row r="19" customFormat="false" ht="21.75" hidden="false" customHeight="true" outlineLevel="0" collapsed="false">
      <c r="A19" s="6" t="s">
        <v>11</v>
      </c>
      <c r="B19" s="6" t="s">
        <v>304</v>
      </c>
      <c r="C19" s="6" t="s">
        <v>305</v>
      </c>
    </row>
    <row r="20" customFormat="false" ht="21.75" hidden="false" customHeight="true" outlineLevel="0" collapsed="false">
      <c r="A20" s="6" t="s">
        <v>16</v>
      </c>
      <c r="B20" s="6" t="s">
        <v>306</v>
      </c>
      <c r="C20" s="6" t="s">
        <v>307</v>
      </c>
    </row>
    <row r="21" customFormat="false" ht="21.75" hidden="false" customHeight="true" outlineLevel="0" collapsed="false">
      <c r="A21" s="6" t="s">
        <v>19</v>
      </c>
      <c r="B21" s="6" t="s">
        <v>308</v>
      </c>
      <c r="C21" s="6" t="s">
        <v>309</v>
      </c>
    </row>
    <row r="22" customFormat="false" ht="21.75" hidden="false" customHeight="true" outlineLevel="0" collapsed="false">
      <c r="A22" s="10" t="s">
        <v>22</v>
      </c>
      <c r="B22" s="10" t="s">
        <v>310</v>
      </c>
      <c r="C22" s="6" t="s">
        <v>311</v>
      </c>
    </row>
    <row r="23" customFormat="false" ht="21.75" hidden="false" customHeight="true" outlineLevel="0" collapsed="false">
      <c r="A23" s="6" t="s">
        <v>25</v>
      </c>
      <c r="B23" s="6" t="s">
        <v>312</v>
      </c>
      <c r="C23" s="6" t="s">
        <v>313</v>
      </c>
    </row>
    <row r="24" customFormat="false" ht="21.75" hidden="false" customHeight="true" outlineLevel="0" collapsed="false">
      <c r="A24" s="10" t="s">
        <v>314</v>
      </c>
      <c r="B24" s="6" t="s">
        <v>289</v>
      </c>
      <c r="C24" s="6" t="s">
        <v>315</v>
      </c>
    </row>
    <row r="26" customFormat="false" ht="17.35" hidden="false" customHeight="false" outlineLevel="0" collapsed="false">
      <c r="A26" s="1" t="s">
        <v>316</v>
      </c>
      <c r="B26" s="1"/>
      <c r="C26" s="1"/>
    </row>
    <row r="27" customFormat="false" ht="90" hidden="false" customHeight="true" outlineLevel="0" collapsed="false">
      <c r="A27" s="22" t="s">
        <v>317</v>
      </c>
      <c r="B27" s="22"/>
      <c r="C27" s="22"/>
    </row>
  </sheetData>
  <mergeCells count="4">
    <mergeCell ref="A1:C1"/>
    <mergeCell ref="A15:C15"/>
    <mergeCell ref="A26:C26"/>
    <mergeCell ref="A27:C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4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7" min="7" style="0" width="14"/>
    <col collapsed="false" customWidth="true" hidden="false" outlineLevel="0" max="9" min="8" style="0" width="18"/>
  </cols>
  <sheetData>
    <row r="1" customFormat="false" ht="27.75" hidden="false" customHeight="true" outlineLevel="0" collapsed="false">
      <c r="A1" s="14" t="s">
        <v>42</v>
      </c>
      <c r="B1" s="14"/>
      <c r="C1" s="14"/>
      <c r="D1" s="14"/>
      <c r="E1" s="14"/>
      <c r="F1" s="14"/>
      <c r="G1" s="14"/>
      <c r="H1" s="14"/>
      <c r="I1" s="14"/>
    </row>
    <row r="2" customFormat="false" ht="15" hidden="false" customHeight="true" outlineLevel="0" collapsed="false">
      <c r="A2" s="2" t="s">
        <v>43</v>
      </c>
      <c r="B2" s="2"/>
      <c r="C2" s="2"/>
      <c r="D2" s="2"/>
      <c r="E2" s="2"/>
      <c r="F2" s="2"/>
      <c r="G2" s="2"/>
      <c r="H2" s="2"/>
      <c r="I2" s="2"/>
    </row>
    <row r="4" customFormat="false" ht="30" hidden="false" customHeight="true" outlineLevel="0" collapsed="false">
      <c r="A4" s="4" t="s">
        <v>44</v>
      </c>
      <c r="B4" s="4" t="s">
        <v>45</v>
      </c>
      <c r="C4" s="4" t="s">
        <v>46</v>
      </c>
      <c r="D4" s="4" t="s">
        <v>8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</row>
    <row r="5" customFormat="false" ht="21.75" hidden="false" customHeight="true" outlineLevel="0" collapsed="false">
      <c r="A5" s="6" t="s">
        <v>52</v>
      </c>
      <c r="B5" s="5" t="n">
        <v>9</v>
      </c>
      <c r="C5" s="5" t="n">
        <v>6</v>
      </c>
      <c r="D5" s="8" t="n">
        <f aca="false">C5/B5</f>
        <v>0.666666666666667</v>
      </c>
      <c r="E5" s="15" t="n">
        <v>46162</v>
      </c>
      <c r="F5" s="5" t="n">
        <f aca="true">TODAY()-E5</f>
        <v>6</v>
      </c>
      <c r="G5" s="15" t="n">
        <v>46254</v>
      </c>
      <c r="H5" s="6" t="s">
        <v>53</v>
      </c>
      <c r="I5" s="6" t="s">
        <v>54</v>
      </c>
    </row>
    <row r="6" customFormat="false" ht="21.75" hidden="false" customHeight="true" outlineLevel="0" collapsed="false">
      <c r="A6" s="6" t="s">
        <v>55</v>
      </c>
      <c r="B6" s="5" t="n">
        <v>9</v>
      </c>
      <c r="C6" s="5" t="n">
        <v>3</v>
      </c>
      <c r="D6" s="8" t="n">
        <f aca="false">C6/B6</f>
        <v>0.333333333333333</v>
      </c>
      <c r="E6" s="15" t="n">
        <v>46164</v>
      </c>
      <c r="F6" s="5" t="n">
        <f aca="true">TODAY()-E6</f>
        <v>4</v>
      </c>
      <c r="G6" s="15" t="n">
        <v>46256</v>
      </c>
      <c r="H6" s="6" t="s">
        <v>53</v>
      </c>
      <c r="I6" s="6" t="s">
        <v>54</v>
      </c>
    </row>
    <row r="7" customFormat="false" ht="21.75" hidden="false" customHeight="true" outlineLevel="0" collapsed="false">
      <c r="A7" s="6" t="s">
        <v>56</v>
      </c>
      <c r="B7" s="5" t="n">
        <v>10</v>
      </c>
      <c r="C7" s="5" t="n">
        <v>0</v>
      </c>
      <c r="D7" s="8" t="n">
        <f aca="false">C7/B7</f>
        <v>0</v>
      </c>
      <c r="E7" s="15" t="n">
        <v>46143</v>
      </c>
      <c r="F7" s="5" t="n">
        <f aca="true">TODAY()-E7</f>
        <v>25</v>
      </c>
      <c r="G7" s="15" t="n">
        <v>46235</v>
      </c>
      <c r="H7" s="6" t="s">
        <v>53</v>
      </c>
      <c r="I7" s="6" t="s">
        <v>53</v>
      </c>
    </row>
    <row r="8" customFormat="false" ht="21.75" hidden="false" customHeight="true" outlineLevel="0" collapsed="false">
      <c r="A8" s="10" t="s">
        <v>57</v>
      </c>
      <c r="B8" s="5" t="n">
        <v>6</v>
      </c>
      <c r="C8" s="5" t="n">
        <v>0</v>
      </c>
      <c r="D8" s="8" t="n">
        <f aca="false">C8/B8</f>
        <v>0</v>
      </c>
      <c r="E8" s="15" t="n">
        <v>46143</v>
      </c>
      <c r="F8" s="5" t="n">
        <f aca="true">TODAY()-E8</f>
        <v>25</v>
      </c>
      <c r="G8" s="15" t="n">
        <v>46235</v>
      </c>
      <c r="H8" s="6" t="s">
        <v>54</v>
      </c>
      <c r="I8" s="6" t="s">
        <v>53</v>
      </c>
    </row>
    <row r="9" customFormat="false" ht="21.75" hidden="false" customHeight="true" outlineLevel="0" collapsed="false">
      <c r="A9" s="6" t="s">
        <v>58</v>
      </c>
      <c r="B9" s="5" t="n">
        <v>6</v>
      </c>
      <c r="C9" s="5" t="n">
        <v>0</v>
      </c>
      <c r="D9" s="8" t="n">
        <f aca="false">C9/B9</f>
        <v>0</v>
      </c>
      <c r="E9" s="15" t="n">
        <v>46143</v>
      </c>
      <c r="F9" s="5" t="n">
        <f aca="true">TODAY()-E9</f>
        <v>25</v>
      </c>
      <c r="G9" s="15" t="n">
        <v>46235</v>
      </c>
      <c r="H9" s="6" t="s">
        <v>53</v>
      </c>
      <c r="I9" s="6" t="s">
        <v>53</v>
      </c>
    </row>
    <row r="11" customFormat="false" ht="17.35" hidden="false" customHeight="false" outlineLevel="0" collapsed="false">
      <c r="A11" s="1" t="s">
        <v>59</v>
      </c>
      <c r="B11" s="1"/>
      <c r="C11" s="1"/>
      <c r="D11" s="1"/>
      <c r="E11" s="1"/>
      <c r="F11" s="1"/>
      <c r="G11" s="1"/>
      <c r="H11" s="1"/>
      <c r="I11" s="1"/>
    </row>
    <row r="12" customFormat="false" ht="30" hidden="false" customHeight="true" outlineLevel="0" collapsed="false">
      <c r="A12" s="4" t="s">
        <v>44</v>
      </c>
      <c r="B12" s="4" t="s">
        <v>8</v>
      </c>
      <c r="C12" s="4" t="s">
        <v>60</v>
      </c>
      <c r="D12" s="4" t="s">
        <v>61</v>
      </c>
    </row>
    <row r="13" customFormat="false" ht="21.75" hidden="false" customHeight="true" outlineLevel="0" collapsed="false">
      <c r="A13" s="10" t="str">
        <f aca="false">A5</f>
        <v>契約台帳チェックリスト</v>
      </c>
      <c r="B13" s="12" t="n">
        <f aca="false">D5</f>
        <v>0.666666666666667</v>
      </c>
      <c r="C13" s="13" t="str">
        <f aca="false">IF(D5&lt;0.5,"高",IF(D5&lt;0.8,"中","低"))</f>
        <v>中</v>
      </c>
      <c r="D13" s="13" t="str">
        <f aca="false">IF(D5&lt;0.5,"優先的に着手",IF(D5&lt;0.8,"継続整備","維持・見直し"))</f>
        <v>継続整備</v>
      </c>
    </row>
    <row r="14" customFormat="false" ht="21.75" hidden="false" customHeight="true" outlineLevel="0" collapsed="false">
      <c r="A14" s="10" t="str">
        <f aca="false">A6</f>
        <v>法務依頼前チェックリスト</v>
      </c>
      <c r="B14" s="12" t="n">
        <f aca="false">D6</f>
        <v>0.333333333333333</v>
      </c>
      <c r="C14" s="13" t="str">
        <f aca="false">IF(D6&lt;0.5,"高",IF(D6&lt;0.8,"中","低"))</f>
        <v>高</v>
      </c>
      <c r="D14" s="13" t="str">
        <f aca="false">IF(D6&lt;0.5,"優先的に着手",IF(D6&lt;0.8,"継続整備","維持・見直し"))</f>
        <v>優先的に着手</v>
      </c>
    </row>
    <row r="15" customFormat="false" ht="21.75" hidden="false" customHeight="true" outlineLevel="0" collapsed="false">
      <c r="A15" s="10" t="str">
        <f aca="false">A7</f>
        <v>法改正初動チェックリスト</v>
      </c>
      <c r="B15" s="12" t="n">
        <f aca="false">D7</f>
        <v>0</v>
      </c>
      <c r="C15" s="13" t="str">
        <f aca="false">IF(D7&lt;0.5,"高",IF(D7&lt;0.8,"中","低"))</f>
        <v>高</v>
      </c>
      <c r="D15" s="13" t="str">
        <f aca="false">IF(D7&lt;0.5,"優先的に着手",IF(D7&lt;0.8,"継続整備","維持・見直し"))</f>
        <v>優先的に着手</v>
      </c>
    </row>
    <row r="16" customFormat="false" ht="21.75" hidden="false" customHeight="true" outlineLevel="0" collapsed="false">
      <c r="A16" s="10" t="str">
        <f aca="false">A8</f>
        <v>AI入力前チェックリスト</v>
      </c>
      <c r="B16" s="12" t="n">
        <f aca="false">D8</f>
        <v>0</v>
      </c>
      <c r="C16" s="13" t="str">
        <f aca="false">IF(D8&lt;0.5,"高",IF(D8&lt;0.8,"中","低"))</f>
        <v>高</v>
      </c>
      <c r="D16" s="13" t="str">
        <f aca="false">IF(D8&lt;0.5,"優先的に着手",IF(D8&lt;0.8,"継続整備","維持・見直し"))</f>
        <v>優先的に着手</v>
      </c>
    </row>
    <row r="17" customFormat="false" ht="21.75" hidden="false" customHeight="true" outlineLevel="0" collapsed="false">
      <c r="A17" s="10" t="str">
        <f aca="false">A9</f>
        <v>ハラスメント初動対応チェックリスト</v>
      </c>
      <c r="B17" s="12" t="n">
        <f aca="false">D9</f>
        <v>0</v>
      </c>
      <c r="C17" s="13" t="str">
        <f aca="false">IF(D9&lt;0.5,"高",IF(D9&lt;0.8,"中","低"))</f>
        <v>高</v>
      </c>
      <c r="D17" s="13" t="str">
        <f aca="false">IF(D9&lt;0.5,"優先的に着手",IF(D9&lt;0.8,"継続整備","維持・見直し"))</f>
        <v>優先的に着手</v>
      </c>
    </row>
  </sheetData>
  <mergeCells count="3">
    <mergeCell ref="A1:I1"/>
    <mergeCell ref="A2:I2"/>
    <mergeCell ref="A11:I11"/>
  </mergeCells>
  <conditionalFormatting sqref="D5:D9">
    <cfRule type="cellIs" priority="2" operator="lessThan" aboveAverage="0" equalAverage="0" bottom="0" percent="0" rank="0" text="" dxfId="0">
      <formula>0.5</formula>
    </cfRule>
    <cfRule type="cellIs" priority="3" operator="between" aboveAverage="0" equalAverage="0" bottom="0" percent="0" rank="0" text="" dxfId="1">
      <formula>0.5</formula>
      <formula>0.8</formula>
    </cfRule>
    <cfRule type="cellIs" priority="4" operator="greaterThanOrEqual" aboveAverage="0" equalAverage="0" bottom="0" percent="0" rank="0" text="" dxfId="2">
      <formula>0.8</formula>
    </cfRule>
  </conditionalFormatting>
  <dataValidations count="1">
    <dataValidation allowBlank="true" errorStyle="stop" operator="between" showDropDown="false" showErrorMessage="false" showInputMessage="false" sqref="H5:I9" type="list">
      <formula1>"不要,検討中,必要"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4"/>
    <col collapsed="false" customWidth="true" hidden="false" outlineLevel="0" max="3" min="3" style="0" width="22"/>
    <col collapsed="false" customWidth="true" hidden="false" outlineLevel="0" max="5" min="4" style="0" width="14"/>
    <col collapsed="false" customWidth="true" hidden="false" outlineLevel="0" max="6" min="6" style="0" width="10"/>
    <col collapsed="false" customWidth="true" hidden="false" outlineLevel="0" max="7" min="7" style="0" width="18"/>
    <col collapsed="false" customWidth="true" hidden="false" outlineLevel="0" max="9" min="8" style="0" width="14"/>
    <col collapsed="false" customWidth="true" hidden="false" outlineLevel="0" max="10" min="10" style="0" width="12"/>
    <col collapsed="false" customWidth="true" hidden="false" outlineLevel="0" max="11" min="11" style="0" width="24"/>
  </cols>
  <sheetData>
    <row r="1" customFormat="false" ht="27.75" hidden="false" customHeight="true" outlineLevel="0" collapsed="false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true" outlineLevel="0" collapsed="false">
      <c r="A2" s="2" t="s">
        <v>63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30" hidden="false" customHeight="true" outlineLevel="0" collapsed="false">
      <c r="A4" s="4" t="s">
        <v>64</v>
      </c>
      <c r="B4" s="4" t="s">
        <v>65</v>
      </c>
      <c r="C4" s="4" t="s">
        <v>66</v>
      </c>
      <c r="D4" s="4" t="s">
        <v>67</v>
      </c>
      <c r="E4" s="4" t="s">
        <v>68</v>
      </c>
      <c r="F4" s="4" t="s">
        <v>69</v>
      </c>
      <c r="G4" s="4" t="s">
        <v>70</v>
      </c>
      <c r="H4" s="4" t="s">
        <v>71</v>
      </c>
      <c r="I4" s="4" t="s">
        <v>72</v>
      </c>
      <c r="J4" s="4" t="s">
        <v>73</v>
      </c>
      <c r="K4" s="4" t="s">
        <v>74</v>
      </c>
    </row>
    <row r="5" customFormat="false" ht="21.75" hidden="false" customHeight="true" outlineLevel="0" collapsed="false">
      <c r="A5" s="10" t="s">
        <v>75</v>
      </c>
      <c r="B5" s="6" t="s">
        <v>76</v>
      </c>
      <c r="C5" s="6" t="s">
        <v>77</v>
      </c>
      <c r="D5" s="15" t="n">
        <v>46113</v>
      </c>
      <c r="E5" s="15" t="n">
        <v>46477</v>
      </c>
      <c r="F5" s="9" t="s">
        <v>78</v>
      </c>
      <c r="G5" s="6" t="s">
        <v>79</v>
      </c>
      <c r="H5" s="15" t="n">
        <f aca="false">E5-90</f>
        <v>46387</v>
      </c>
      <c r="I5" s="6" t="s">
        <v>80</v>
      </c>
      <c r="J5" s="9" t="s">
        <v>81</v>
      </c>
      <c r="K5" s="6" t="s">
        <v>82</v>
      </c>
    </row>
    <row r="6" customFormat="false" ht="21.75" hidden="false" customHeight="true" outlineLevel="0" collapsed="false">
      <c r="A6" s="10" t="s">
        <v>83</v>
      </c>
      <c r="B6" s="10" t="s">
        <v>84</v>
      </c>
      <c r="C6" s="6" t="s">
        <v>85</v>
      </c>
      <c r="D6" s="15" t="n">
        <v>46127</v>
      </c>
      <c r="E6" s="15" t="n">
        <v>46857</v>
      </c>
      <c r="F6" s="9" t="s">
        <v>86</v>
      </c>
      <c r="G6" s="6" t="s">
        <v>87</v>
      </c>
      <c r="H6" s="15" t="n">
        <f aca="false">E6</f>
        <v>46857</v>
      </c>
      <c r="I6" s="6" t="s">
        <v>88</v>
      </c>
      <c r="J6" s="9" t="s">
        <v>81</v>
      </c>
      <c r="K6" s="6" t="s">
        <v>89</v>
      </c>
    </row>
    <row r="7" customFormat="false" ht="21.75" hidden="false" customHeight="true" outlineLevel="0" collapsed="false">
      <c r="A7" s="10" t="s">
        <v>90</v>
      </c>
      <c r="B7" s="6" t="s">
        <v>91</v>
      </c>
      <c r="C7" s="6" t="s">
        <v>92</v>
      </c>
      <c r="D7" s="15" t="n">
        <v>46143</v>
      </c>
      <c r="E7" s="15" t="n">
        <v>46507</v>
      </c>
      <c r="F7" s="9" t="s">
        <v>78</v>
      </c>
      <c r="G7" s="6" t="s">
        <v>93</v>
      </c>
      <c r="H7" s="15" t="n">
        <f aca="false">E7-60</f>
        <v>46447</v>
      </c>
      <c r="I7" s="6" t="s">
        <v>94</v>
      </c>
      <c r="J7" s="9" t="s">
        <v>81</v>
      </c>
      <c r="K7" s="6" t="s">
        <v>95</v>
      </c>
    </row>
    <row r="10" customFormat="false" ht="21.6" hidden="false" customHeight="false" outlineLevel="0" collapsed="false">
      <c r="A10" s="1" t="s">
        <v>96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customFormat="false" ht="30" hidden="false" customHeight="true" outlineLevel="0" collapsed="false">
      <c r="A11" s="4" t="s">
        <v>64</v>
      </c>
      <c r="B11" s="4" t="s">
        <v>65</v>
      </c>
      <c r="C11" s="4" t="s">
        <v>66</v>
      </c>
      <c r="D11" s="4" t="s">
        <v>71</v>
      </c>
      <c r="E11" s="4" t="s">
        <v>97</v>
      </c>
      <c r="F11" s="4" t="s">
        <v>98</v>
      </c>
    </row>
    <row r="12" customFormat="false" ht="15" hidden="false" customHeight="false" outlineLevel="0" collapsed="false">
      <c r="A12" s="13" t="str">
        <f aca="false">A5</f>
        <v>2026-001</v>
      </c>
      <c r="B12" s="10" t="str">
        <f aca="false">B5</f>
        <v>業務委託契約</v>
      </c>
      <c r="C12" s="10" t="str">
        <f aca="false">C5</f>
        <v>株式会社○○</v>
      </c>
      <c r="D12" s="16" t="n">
        <f aca="false">H5</f>
        <v>46387</v>
      </c>
      <c r="E12" s="17" t="n">
        <f aca="true">H5-TODAY()</f>
        <v>219</v>
      </c>
      <c r="F12" s="13" t="str">
        <f aca="true">IF(H5-TODAY()&lt;=30,"要対応","")</f>
        <v/>
      </c>
    </row>
    <row r="13" customFormat="false" ht="15" hidden="false" customHeight="false" outlineLevel="0" collapsed="false">
      <c r="A13" s="13" t="str">
        <f aca="false">A6</f>
        <v>2026-002</v>
      </c>
      <c r="B13" s="10" t="str">
        <f aca="false">B6</f>
        <v>NDA（秘密保持契約）</v>
      </c>
      <c r="C13" s="10" t="str">
        <f aca="false">C6</f>
        <v>△△商事株式会社</v>
      </c>
      <c r="D13" s="16" t="n">
        <f aca="false">H6</f>
        <v>46857</v>
      </c>
      <c r="E13" s="17" t="n">
        <f aca="true">H6-TODAY()</f>
        <v>689</v>
      </c>
      <c r="F13" s="13" t="str">
        <f aca="true">IF(H6-TODAY()&lt;=30,"要対応","")</f>
        <v/>
      </c>
    </row>
    <row r="14" customFormat="false" ht="15" hidden="false" customHeight="false" outlineLevel="0" collapsed="false">
      <c r="A14" s="13" t="str">
        <f aca="false">A7</f>
        <v>2026-003</v>
      </c>
      <c r="B14" s="10" t="str">
        <f aca="false">B7</f>
        <v>システム保守契約</v>
      </c>
      <c r="C14" s="10" t="str">
        <f aca="false">C7</f>
        <v>◇◇システムズ</v>
      </c>
      <c r="D14" s="16" t="n">
        <f aca="false">H7</f>
        <v>46447</v>
      </c>
      <c r="E14" s="17" t="n">
        <f aca="true">H7-TODAY()</f>
        <v>279</v>
      </c>
      <c r="F14" s="13" t="str">
        <f aca="true">IF(H7-TODAY()&lt;=30,"要対応","")</f>
        <v/>
      </c>
    </row>
  </sheetData>
  <mergeCells count="3">
    <mergeCell ref="A1:K1"/>
    <mergeCell ref="A2:K2"/>
    <mergeCell ref="A10:K10"/>
  </mergeCells>
  <dataValidations count="2">
    <dataValidation allowBlank="true" errorStyle="stop" operator="between" showDropDown="false" showErrorMessage="false" showInputMessage="false" sqref="F5:F9" type="list">
      <formula1>"あり,なし"</formula1>
      <formula2>0</formula2>
    </dataValidation>
    <dataValidation allowBlank="true" errorStyle="stop" operator="between" showDropDown="false" showErrorMessage="false" showInputMessage="false" sqref="J5:J9" type="list">
      <formula1>"締結済,更新済,解約予定,終了"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3" min="3" style="0" width="18"/>
    <col collapsed="false" customWidth="true" hidden="false" outlineLevel="0" max="4" min="4" style="0" width="24"/>
    <col collapsed="false" customWidth="true" hidden="false" outlineLevel="0" max="5" min="5" style="0" width="22"/>
    <col collapsed="false" customWidth="true" hidden="false" outlineLevel="0" max="6" min="6" style="0" width="12"/>
    <col collapsed="false" customWidth="true" hidden="false" outlineLevel="0" max="7" min="7" style="0" width="24"/>
    <col collapsed="false" customWidth="true" hidden="false" outlineLevel="0" max="8" min="8" style="0" width="22"/>
    <col collapsed="false" customWidth="true" hidden="false" outlineLevel="0" max="9" min="9" style="0" width="10"/>
    <col collapsed="false" customWidth="true" hidden="false" outlineLevel="0" max="11" min="10" style="0" width="12"/>
    <col collapsed="false" customWidth="true" hidden="false" outlineLevel="0" max="12" min="12" style="0" width="14"/>
  </cols>
  <sheetData>
    <row r="1" customFormat="false" ht="27.75" hidden="false" customHeight="true" outlineLevel="0" collapsed="false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" hidden="false" customHeight="true" outlineLevel="0" collapsed="false">
      <c r="A2" s="2" t="s">
        <v>100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30" hidden="false" customHeight="true" outlineLevel="0" collapsed="false">
      <c r="A4" s="4" t="s">
        <v>101</v>
      </c>
      <c r="B4" s="4" t="s">
        <v>102</v>
      </c>
      <c r="C4" s="4" t="s">
        <v>103</v>
      </c>
      <c r="D4" s="4" t="s">
        <v>104</v>
      </c>
      <c r="E4" s="4" t="s">
        <v>105</v>
      </c>
      <c r="F4" s="4" t="s">
        <v>106</v>
      </c>
      <c r="G4" s="4" t="s">
        <v>107</v>
      </c>
      <c r="H4" s="4" t="s">
        <v>108</v>
      </c>
      <c r="I4" s="4" t="s">
        <v>109</v>
      </c>
      <c r="J4" s="4" t="s">
        <v>9</v>
      </c>
      <c r="K4" s="4" t="s">
        <v>110</v>
      </c>
      <c r="L4" s="4" t="s">
        <v>111</v>
      </c>
    </row>
    <row r="5" customFormat="false" ht="21.75" hidden="false" customHeight="true" outlineLevel="0" collapsed="false">
      <c r="A5" s="10" t="s">
        <v>112</v>
      </c>
      <c r="B5" s="15" t="n">
        <v>46162</v>
      </c>
      <c r="C5" s="6" t="s">
        <v>113</v>
      </c>
      <c r="D5" s="6" t="s">
        <v>114</v>
      </c>
      <c r="E5" s="6" t="s">
        <v>115</v>
      </c>
      <c r="F5" s="15" t="n">
        <v>46169</v>
      </c>
      <c r="G5" s="6" t="s">
        <v>116</v>
      </c>
      <c r="H5" s="6" t="s">
        <v>117</v>
      </c>
      <c r="I5" s="9" t="s">
        <v>118</v>
      </c>
      <c r="J5" s="9" t="s">
        <v>119</v>
      </c>
      <c r="K5" s="15" t="n">
        <v>46168</v>
      </c>
      <c r="L5" s="18" t="n">
        <f aca="false">IF(K5="","",K5-B5)</f>
        <v>6</v>
      </c>
    </row>
    <row r="6" customFormat="false" ht="21.75" hidden="false" customHeight="true" outlineLevel="0" collapsed="false">
      <c r="A6" s="10" t="s">
        <v>120</v>
      </c>
      <c r="B6" s="15" t="n">
        <v>46164</v>
      </c>
      <c r="C6" s="6" t="s">
        <v>121</v>
      </c>
      <c r="D6" s="6" t="s">
        <v>122</v>
      </c>
      <c r="E6" s="6" t="s">
        <v>123</v>
      </c>
      <c r="F6" s="15" t="n">
        <v>46178</v>
      </c>
      <c r="G6" s="6" t="s">
        <v>124</v>
      </c>
      <c r="H6" s="6" t="s">
        <v>125</v>
      </c>
      <c r="I6" s="9" t="s">
        <v>126</v>
      </c>
      <c r="J6" s="9" t="s">
        <v>127</v>
      </c>
      <c r="K6" s="15"/>
      <c r="L6" s="18" t="str">
        <f aca="false">IF(K6="","",K6-B6)</f>
        <v/>
      </c>
    </row>
    <row r="7" customFormat="false" ht="21.75" hidden="false" customHeight="true" outlineLevel="0" collapsed="false">
      <c r="A7" s="10" t="s">
        <v>128</v>
      </c>
      <c r="B7" s="15" t="n">
        <v>46167</v>
      </c>
      <c r="C7" s="6" t="s">
        <v>129</v>
      </c>
      <c r="D7" s="6" t="s">
        <v>130</v>
      </c>
      <c r="E7" s="10" t="s">
        <v>131</v>
      </c>
      <c r="F7" s="15" t="n">
        <v>46174</v>
      </c>
      <c r="G7" s="6" t="s">
        <v>132</v>
      </c>
      <c r="H7" s="6" t="s">
        <v>133</v>
      </c>
      <c r="I7" s="9" t="s">
        <v>134</v>
      </c>
      <c r="J7" s="9" t="s">
        <v>127</v>
      </c>
      <c r="K7" s="15"/>
      <c r="L7" s="18" t="str">
        <f aca="false">IF(K7="","",K7-B7)</f>
        <v/>
      </c>
    </row>
    <row r="10" customFormat="false" ht="21.6" hidden="false" customHeight="false" outlineLevel="0" collapsed="false">
      <c r="A10" s="14" t="s">
        <v>135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customFormat="false" ht="30" hidden="false" customHeight="true" outlineLevel="0" collapsed="false">
      <c r="A11" s="4" t="s">
        <v>101</v>
      </c>
      <c r="B11" s="4" t="s">
        <v>106</v>
      </c>
      <c r="C11" s="4" t="s">
        <v>110</v>
      </c>
      <c r="D11" s="3" t="s">
        <v>136</v>
      </c>
    </row>
    <row r="12" customFormat="false" ht="15" hidden="false" customHeight="false" outlineLevel="0" collapsed="false">
      <c r="A12" s="13" t="str">
        <f aca="false">A5</f>
        <v>R-2026-001</v>
      </c>
      <c r="B12" s="16" t="n">
        <f aca="false">F5</f>
        <v>46169</v>
      </c>
      <c r="C12" s="16" t="n">
        <f aca="false">K5</f>
        <v>46168</v>
      </c>
      <c r="D12" s="13" t="str">
        <f aca="false">IF(K5="","対応中",IF(K5&lt;=F5,"○","×"))</f>
        <v>○</v>
      </c>
    </row>
    <row r="13" customFormat="false" ht="15" hidden="false" customHeight="false" outlineLevel="0" collapsed="false">
      <c r="A13" s="13" t="str">
        <f aca="false">A6</f>
        <v>R-2026-002</v>
      </c>
      <c r="B13" s="16" t="n">
        <f aca="false">F6</f>
        <v>46178</v>
      </c>
      <c r="C13" s="16" t="n">
        <f aca="false">K6</f>
        <v>0</v>
      </c>
      <c r="D13" s="13" t="str">
        <f aca="false">IF(K6="","対応中",IF(K6&lt;=F6,"○","×"))</f>
        <v>対応中</v>
      </c>
    </row>
    <row r="14" customFormat="false" ht="15" hidden="false" customHeight="false" outlineLevel="0" collapsed="false">
      <c r="A14" s="13" t="str">
        <f aca="false">A7</f>
        <v>R-2026-003</v>
      </c>
      <c r="B14" s="16" t="n">
        <f aca="false">F7</f>
        <v>46174</v>
      </c>
      <c r="C14" s="16" t="n">
        <f aca="false">K7</f>
        <v>0</v>
      </c>
      <c r="D14" s="13" t="str">
        <f aca="false">IF(K7="","対応中",IF(K7&lt;=F7,"○","×"))</f>
        <v>対応中</v>
      </c>
    </row>
  </sheetData>
  <mergeCells count="3">
    <mergeCell ref="A1:L1"/>
    <mergeCell ref="A2:L2"/>
    <mergeCell ref="A10:L10"/>
  </mergeCells>
  <dataValidations count="2">
    <dataValidation allowBlank="true" errorStyle="stop" operator="between" showDropDown="false" showErrorMessage="false" showInputMessage="false" sqref="I5:I50" type="list">
      <formula1>"高,中,低"</formula1>
      <formula2>0</formula2>
    </dataValidation>
    <dataValidation allowBlank="true" errorStyle="stop" operator="between" showDropDown="false" showErrorMessage="false" showInputMessage="false" sqref="J5:J50" type="list">
      <formula1>"受付,対応中,回答済"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2"/>
    <col collapsed="false" customWidth="true" hidden="false" outlineLevel="0" max="4" min="4" style="0" width="22"/>
    <col collapsed="false" customWidth="true" hidden="false" outlineLevel="0" max="7" min="5" style="0" width="12"/>
    <col collapsed="false" customWidth="true" hidden="false" outlineLevel="0" max="8" min="8" style="0" width="24"/>
    <col collapsed="false" customWidth="true" hidden="false" outlineLevel="0" max="9" min="9" style="0" width="14"/>
    <col collapsed="false" customWidth="true" hidden="false" outlineLevel="0" max="11" min="10" style="0" width="12"/>
    <col collapsed="false" customWidth="true" hidden="false" outlineLevel="0" max="12" min="12" style="0" width="14"/>
  </cols>
  <sheetData>
    <row r="1" customFormat="false" ht="27.75" hidden="false" customHeight="true" outlineLevel="0" collapsed="false">
      <c r="A1" s="1" t="s">
        <v>137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" hidden="false" customHeight="true" outlineLevel="0" collapsed="false">
      <c r="A2" s="2" t="s">
        <v>138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30" hidden="false" customHeight="true" outlineLevel="0" collapsed="false">
      <c r="A4" s="4" t="s">
        <v>139</v>
      </c>
      <c r="B4" s="4" t="s">
        <v>140</v>
      </c>
      <c r="C4" s="4" t="s">
        <v>141</v>
      </c>
      <c r="D4" s="4" t="s">
        <v>142</v>
      </c>
      <c r="E4" s="4" t="s">
        <v>143</v>
      </c>
      <c r="F4" s="4" t="s">
        <v>144</v>
      </c>
      <c r="G4" s="4" t="s">
        <v>145</v>
      </c>
      <c r="H4" s="4" t="s">
        <v>146</v>
      </c>
      <c r="I4" s="4" t="s">
        <v>5</v>
      </c>
      <c r="J4" s="4" t="s">
        <v>147</v>
      </c>
      <c r="K4" s="4" t="s">
        <v>9</v>
      </c>
      <c r="L4" s="4" t="s">
        <v>148</v>
      </c>
    </row>
    <row r="5" customFormat="false" ht="21.75" hidden="false" customHeight="true" outlineLevel="0" collapsed="false">
      <c r="A5" s="6" t="s">
        <v>149</v>
      </c>
      <c r="B5" s="15" t="n">
        <v>45058</v>
      </c>
      <c r="C5" s="15" t="n">
        <v>45597</v>
      </c>
      <c r="D5" s="6" t="s">
        <v>150</v>
      </c>
      <c r="E5" s="9" t="s">
        <v>151</v>
      </c>
      <c r="F5" s="9" t="s">
        <v>151</v>
      </c>
      <c r="G5" s="9" t="s">
        <v>151</v>
      </c>
      <c r="H5" s="6" t="s">
        <v>152</v>
      </c>
      <c r="I5" s="6" t="s">
        <v>13</v>
      </c>
      <c r="J5" s="15" t="n">
        <v>45580</v>
      </c>
      <c r="K5" s="9" t="s">
        <v>153</v>
      </c>
      <c r="L5" s="18" t="n">
        <f aca="true">C5-TODAY()</f>
        <v>-571</v>
      </c>
    </row>
    <row r="6" customFormat="false" ht="21.75" hidden="false" customHeight="true" outlineLevel="0" collapsed="false">
      <c r="A6" s="6" t="s">
        <v>154</v>
      </c>
      <c r="B6" s="15" t="n">
        <v>46096</v>
      </c>
      <c r="C6" s="15" t="n">
        <v>46478</v>
      </c>
      <c r="D6" s="6" t="s">
        <v>155</v>
      </c>
      <c r="E6" s="9" t="s">
        <v>151</v>
      </c>
      <c r="F6" s="9" t="s">
        <v>151</v>
      </c>
      <c r="G6" s="9" t="s">
        <v>53</v>
      </c>
      <c r="H6" s="6" t="s">
        <v>156</v>
      </c>
      <c r="I6" s="6" t="s">
        <v>13</v>
      </c>
      <c r="J6" s="15" t="n">
        <v>46447</v>
      </c>
      <c r="K6" s="9" t="s">
        <v>127</v>
      </c>
      <c r="L6" s="18" t="n">
        <f aca="true">C6-TODAY()</f>
        <v>310</v>
      </c>
    </row>
    <row r="7" customFormat="false" ht="21.75" hidden="false" customHeight="true" outlineLevel="0" collapsed="false">
      <c r="A7" s="6" t="s">
        <v>157</v>
      </c>
      <c r="B7" s="15" t="n">
        <v>46132</v>
      </c>
      <c r="C7" s="15" t="n">
        <v>46296</v>
      </c>
      <c r="D7" s="6" t="s">
        <v>158</v>
      </c>
      <c r="E7" s="9" t="s">
        <v>151</v>
      </c>
      <c r="F7" s="9" t="s">
        <v>53</v>
      </c>
      <c r="G7" s="9" t="s">
        <v>53</v>
      </c>
      <c r="H7" s="6" t="s">
        <v>159</v>
      </c>
      <c r="I7" s="6" t="s">
        <v>13</v>
      </c>
      <c r="J7" s="15" t="n">
        <v>46280</v>
      </c>
      <c r="K7" s="9" t="s">
        <v>127</v>
      </c>
      <c r="L7" s="18" t="n">
        <f aca="true">C7-TODAY()</f>
        <v>128</v>
      </c>
    </row>
    <row r="10" customFormat="false" ht="21.6" hidden="false" customHeight="false" outlineLevel="0" collapsed="false">
      <c r="A10" s="1" t="s">
        <v>160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customFormat="false" ht="30" hidden="false" customHeight="true" outlineLevel="0" collapsed="false">
      <c r="A11" s="4" t="s">
        <v>139</v>
      </c>
      <c r="B11" s="4" t="s">
        <v>147</v>
      </c>
      <c r="C11" s="4" t="s">
        <v>161</v>
      </c>
      <c r="D11" s="4" t="s">
        <v>98</v>
      </c>
    </row>
    <row r="12" customFormat="false" ht="15" hidden="false" customHeight="false" outlineLevel="0" collapsed="false">
      <c r="A12" s="10" t="str">
        <f aca="false">A5</f>
        <v>フリーランス保護法</v>
      </c>
      <c r="B12" s="16" t="n">
        <f aca="false">J5</f>
        <v>45580</v>
      </c>
      <c r="C12" s="17" t="n">
        <f aca="true">J5-TODAY()</f>
        <v>-588</v>
      </c>
      <c r="D12" s="13" t="str">
        <f aca="true">IF(AND(K5&lt;&gt;"完了",J5-TODAY()&lt;=30),"要対応","")</f>
        <v/>
      </c>
    </row>
    <row r="13" customFormat="false" ht="15" hidden="false" customHeight="false" outlineLevel="0" collapsed="false">
      <c r="A13" s="10" t="str">
        <f aca="false">A6</f>
        <v>労働基準法 一部改正</v>
      </c>
      <c r="B13" s="16" t="n">
        <f aca="false">J6</f>
        <v>46447</v>
      </c>
      <c r="C13" s="17" t="n">
        <f aca="true">J6-TODAY()</f>
        <v>279</v>
      </c>
      <c r="D13" s="13" t="str">
        <f aca="true">IF(AND(K6&lt;&gt;"完了",J6-TODAY()&lt;=30),"要対応","")</f>
        <v/>
      </c>
    </row>
    <row r="14" customFormat="false" ht="29.85" hidden="false" customHeight="false" outlineLevel="0" collapsed="false">
      <c r="A14" s="10" t="str">
        <f aca="false">A7</f>
        <v>個人情報保護法 ガイドライン改定</v>
      </c>
      <c r="B14" s="16" t="n">
        <f aca="false">J7</f>
        <v>46280</v>
      </c>
      <c r="C14" s="17" t="n">
        <f aca="true">J7-TODAY()</f>
        <v>112</v>
      </c>
      <c r="D14" s="13" t="str">
        <f aca="true">IF(AND(K7&lt;&gt;"完了",J7-TODAY()&lt;=30),"要対応","")</f>
        <v/>
      </c>
    </row>
  </sheetData>
  <mergeCells count="3">
    <mergeCell ref="A1:L1"/>
    <mergeCell ref="A2:L2"/>
    <mergeCell ref="A10:L10"/>
  </mergeCells>
  <dataValidations count="2">
    <dataValidation allowBlank="true" errorStyle="stop" operator="between" showDropDown="false" showErrorMessage="false" showInputMessage="false" sqref="E5:G50" type="list">
      <formula1>"要,不要,確認中"</formula1>
      <formula2>0</formula2>
    </dataValidation>
    <dataValidation allowBlank="true" errorStyle="stop" operator="between" showDropDown="false" showErrorMessage="false" showInputMessage="false" sqref="K5:K50" type="list">
      <formula1>"未着手,対応中,完了"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2"/>
    <col collapsed="false" customWidth="true" hidden="false" outlineLevel="0" max="3" min="3" style="0" width="24"/>
    <col collapsed="false" customWidth="true" hidden="false" outlineLevel="0" max="4" min="4" style="0" width="20"/>
    <col collapsed="false" customWidth="true" hidden="false" outlineLevel="0" max="9" min="5" style="0" width="14"/>
    <col collapsed="false" customWidth="true" hidden="false" outlineLevel="0" max="10" min="10" style="0" width="16"/>
    <col collapsed="false" customWidth="true" hidden="false" outlineLevel="0" max="11" min="11" style="0" width="20"/>
  </cols>
  <sheetData>
    <row r="1" customFormat="false" ht="27.75" hidden="false" customHeight="true" outlineLevel="0" collapsed="false">
      <c r="A1" s="14" t="s">
        <v>162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customFormat="false" ht="15" hidden="false" customHeight="true" outlineLevel="0" collapsed="false">
      <c r="A2" s="19" t="s">
        <v>163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4" customFormat="false" ht="30" hidden="false" customHeight="true" outlineLevel="0" collapsed="false">
      <c r="A4" s="4" t="s">
        <v>164</v>
      </c>
      <c r="B4" s="4" t="s">
        <v>165</v>
      </c>
      <c r="C4" s="4" t="s">
        <v>166</v>
      </c>
      <c r="D4" s="4" t="s">
        <v>167</v>
      </c>
      <c r="E4" s="4" t="s">
        <v>168</v>
      </c>
      <c r="F4" s="4" t="s">
        <v>169</v>
      </c>
      <c r="G4" s="4" t="s">
        <v>170</v>
      </c>
      <c r="H4" s="4" t="s">
        <v>171</v>
      </c>
      <c r="I4" s="4" t="s">
        <v>172</v>
      </c>
      <c r="J4" s="4" t="s">
        <v>173</v>
      </c>
      <c r="K4" s="4" t="s">
        <v>174</v>
      </c>
    </row>
    <row r="5" customFormat="false" ht="21.75" hidden="false" customHeight="true" outlineLevel="0" collapsed="false">
      <c r="A5" s="10" t="s">
        <v>175</v>
      </c>
      <c r="B5" s="15" t="n">
        <v>46162</v>
      </c>
      <c r="C5" s="6" t="s">
        <v>124</v>
      </c>
      <c r="D5" s="10" t="s">
        <v>176</v>
      </c>
      <c r="E5" s="9" t="s">
        <v>177</v>
      </c>
      <c r="F5" s="9" t="s">
        <v>178</v>
      </c>
      <c r="G5" s="9" t="s">
        <v>177</v>
      </c>
      <c r="H5" s="9" t="s">
        <v>178</v>
      </c>
      <c r="I5" s="9" t="s">
        <v>178</v>
      </c>
      <c r="J5" s="5" t="str">
        <f aca="false">IF(OR(E5="有",F5="有",G5="有",H5="有",I5="有"),"要","不要")</f>
        <v>要</v>
      </c>
      <c r="K5" s="6" t="s">
        <v>179</v>
      </c>
    </row>
    <row r="6" customFormat="false" ht="21.75" hidden="false" customHeight="true" outlineLevel="0" collapsed="false">
      <c r="A6" s="10" t="s">
        <v>180</v>
      </c>
      <c r="B6" s="15" t="n">
        <v>46163</v>
      </c>
      <c r="C6" s="10" t="s">
        <v>181</v>
      </c>
      <c r="D6" s="10" t="s">
        <v>182</v>
      </c>
      <c r="E6" s="9" t="s">
        <v>177</v>
      </c>
      <c r="F6" s="9" t="s">
        <v>178</v>
      </c>
      <c r="G6" s="9" t="s">
        <v>177</v>
      </c>
      <c r="H6" s="9" t="s">
        <v>177</v>
      </c>
      <c r="I6" s="9" t="s">
        <v>178</v>
      </c>
      <c r="J6" s="5" t="str">
        <f aca="false">IF(OR(E6="有",F6="有",G6="有",H6="有",I6="有"),"要","不要")</f>
        <v>要</v>
      </c>
      <c r="K6" s="6" t="s">
        <v>179</v>
      </c>
    </row>
    <row r="7" customFormat="false" ht="21.75" hidden="false" customHeight="true" outlineLevel="0" collapsed="false">
      <c r="A7" s="10" t="s">
        <v>183</v>
      </c>
      <c r="B7" s="15" t="n">
        <v>46164</v>
      </c>
      <c r="C7" s="6" t="s">
        <v>184</v>
      </c>
      <c r="D7" s="10" t="s">
        <v>176</v>
      </c>
      <c r="E7" s="9" t="s">
        <v>178</v>
      </c>
      <c r="F7" s="9" t="s">
        <v>177</v>
      </c>
      <c r="G7" s="9" t="s">
        <v>178</v>
      </c>
      <c r="H7" s="9" t="s">
        <v>177</v>
      </c>
      <c r="I7" s="9" t="s">
        <v>177</v>
      </c>
      <c r="J7" s="5" t="str">
        <f aca="false">IF(OR(E7="有",F7="有",G7="有",H7="有",I7="有"),"要","不要")</f>
        <v>要</v>
      </c>
      <c r="K7" s="6" t="s">
        <v>185</v>
      </c>
    </row>
  </sheetData>
  <mergeCells count="2">
    <mergeCell ref="A1:K1"/>
    <mergeCell ref="A2:K2"/>
  </mergeCells>
  <dataValidations count="2">
    <dataValidation allowBlank="true" errorStyle="stop" operator="between" showDropDown="false" showErrorMessage="false" showInputMessage="false" sqref="E5:I50" type="list">
      <formula1>"有,無"</formula1>
      <formula2>0</formula2>
    </dataValidation>
    <dataValidation allowBlank="true" errorStyle="stop" operator="between" showDropDown="false" showErrorMessage="false" showInputMessage="false" sqref="K5:K50" type="list">
      <formula1>"入力可,マスキングのうえ入力,入力中止"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4" min="4" style="0" width="22"/>
    <col collapsed="false" customWidth="true" hidden="false" outlineLevel="0" max="5" min="5" style="0" width="10"/>
    <col collapsed="false" customWidth="true" hidden="false" outlineLevel="0" max="7" min="6" style="0" width="12"/>
    <col collapsed="false" customWidth="true" hidden="false" outlineLevel="0" max="8" min="8" style="0" width="18"/>
    <col collapsed="false" customWidth="true" hidden="false" outlineLevel="0" max="9" min="9" style="0" width="22"/>
    <col collapsed="false" customWidth="true" hidden="false" outlineLevel="0" max="10" min="10" style="0" width="12"/>
  </cols>
  <sheetData>
    <row r="1" customFormat="false" ht="27.75" hidden="false" customHeight="true" outlineLevel="0" collapsed="false">
      <c r="A1" s="1" t="s">
        <v>186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true" outlineLevel="0" collapsed="false">
      <c r="A2" s="2" t="s">
        <v>187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24" hidden="false" customHeight="true" outlineLevel="0" collapsed="false">
      <c r="A3" s="20" t="s">
        <v>188</v>
      </c>
      <c r="B3" s="20"/>
      <c r="C3" s="20"/>
      <c r="D3" s="20"/>
      <c r="E3" s="20"/>
      <c r="F3" s="20"/>
      <c r="G3" s="20"/>
      <c r="H3" s="20"/>
      <c r="I3" s="20"/>
      <c r="J3" s="20"/>
    </row>
    <row r="5" customFormat="false" ht="30" hidden="false" customHeight="true" outlineLevel="0" collapsed="false">
      <c r="A5" s="4" t="s">
        <v>101</v>
      </c>
      <c r="B5" s="4" t="s">
        <v>189</v>
      </c>
      <c r="C5" s="4" t="s">
        <v>190</v>
      </c>
      <c r="D5" s="4" t="s">
        <v>191</v>
      </c>
      <c r="E5" s="4" t="s">
        <v>192</v>
      </c>
      <c r="F5" s="4" t="s">
        <v>193</v>
      </c>
      <c r="G5" s="4" t="s">
        <v>194</v>
      </c>
      <c r="H5" s="4" t="s">
        <v>195</v>
      </c>
      <c r="I5" s="4" t="s">
        <v>196</v>
      </c>
      <c r="J5" s="4" t="s">
        <v>9</v>
      </c>
    </row>
    <row r="6" customFormat="false" ht="21.75" hidden="false" customHeight="true" outlineLevel="0" collapsed="false">
      <c r="A6" s="10" t="s">
        <v>197</v>
      </c>
      <c r="B6" s="21" t="n">
        <v>46162.5833333333</v>
      </c>
      <c r="C6" s="6" t="s">
        <v>198</v>
      </c>
      <c r="D6" s="6" t="s">
        <v>199</v>
      </c>
      <c r="E6" s="9" t="s">
        <v>118</v>
      </c>
      <c r="F6" s="9" t="s">
        <v>118</v>
      </c>
      <c r="G6" s="9" t="s">
        <v>78</v>
      </c>
      <c r="H6" s="6" t="s">
        <v>200</v>
      </c>
      <c r="I6" s="6" t="s">
        <v>201</v>
      </c>
      <c r="J6" s="9" t="s">
        <v>127</v>
      </c>
    </row>
  </sheetData>
  <mergeCells count="3">
    <mergeCell ref="A1:J1"/>
    <mergeCell ref="A2:J2"/>
    <mergeCell ref="A3:J3"/>
  </mergeCells>
  <dataValidations count="4">
    <dataValidation allowBlank="true" errorStyle="stop" operator="between" showDropDown="false" showErrorMessage="false" showInputMessage="false" sqref="D6:D50" type="list">
      <formula1>"事実確認,調査,注意喚起,匿名希望"</formula1>
      <formula2>0</formula2>
    </dataValidation>
    <dataValidation allowBlank="true" errorStyle="stop" operator="between" showDropDown="false" showErrorMessage="false" showInputMessage="false" sqref="E6:F50" type="list">
      <formula1>"高,中,低"</formula1>
      <formula2>0</formula2>
    </dataValidation>
    <dataValidation allowBlank="true" errorStyle="stop" operator="between" showDropDown="false" showErrorMessage="false" showInputMessage="false" sqref="G6:G50" type="list">
      <formula1>"あり,なし,確認中"</formula1>
      <formula2>0</formula2>
    </dataValidation>
    <dataValidation allowBlank="true" errorStyle="stop" operator="between" showDropDown="false" showErrorMessage="false" showInputMessage="false" sqref="J6:J50" type="list">
      <formula1>"受付,対応中,完了"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4"/>
    <col collapsed="false" customWidth="true" hidden="false" outlineLevel="0" max="4" min="3" style="0" width="22"/>
    <col collapsed="false" customWidth="true" hidden="false" outlineLevel="0" max="5" min="5" style="0" width="12"/>
    <col collapsed="false" customWidth="true" hidden="false" outlineLevel="0" max="6" min="6" style="0" width="30"/>
    <col collapsed="false" customWidth="true" hidden="false" outlineLevel="0" max="7" min="7" style="0" width="16"/>
  </cols>
  <sheetData>
    <row r="1" customFormat="false" ht="27.75" hidden="false" customHeight="true" outlineLevel="0" collapsed="false">
      <c r="A1" s="14" t="s">
        <v>202</v>
      </c>
      <c r="B1" s="14"/>
      <c r="C1" s="14"/>
      <c r="D1" s="14"/>
      <c r="E1" s="14"/>
      <c r="F1" s="14"/>
      <c r="G1" s="14"/>
    </row>
    <row r="2" customFormat="false" ht="15" hidden="false" customHeight="true" outlineLevel="0" collapsed="false">
      <c r="A2" s="2" t="s">
        <v>203</v>
      </c>
      <c r="B2" s="2"/>
      <c r="C2" s="2"/>
      <c r="D2" s="2"/>
      <c r="E2" s="2"/>
      <c r="F2" s="2"/>
      <c r="G2" s="2"/>
    </row>
    <row r="4" customFormat="false" ht="30" hidden="false" customHeight="true" outlineLevel="0" collapsed="false">
      <c r="A4" s="4" t="s">
        <v>204</v>
      </c>
      <c r="B4" s="4" t="s">
        <v>205</v>
      </c>
      <c r="C4" s="4" t="s">
        <v>206</v>
      </c>
      <c r="D4" s="4" t="s">
        <v>207</v>
      </c>
      <c r="E4" s="4" t="s">
        <v>208</v>
      </c>
      <c r="F4" s="4" t="s">
        <v>209</v>
      </c>
      <c r="G4" s="4" t="s">
        <v>50</v>
      </c>
    </row>
    <row r="5" customFormat="false" ht="21.75" hidden="false" customHeight="true" outlineLevel="0" collapsed="false">
      <c r="A5" s="10" t="s">
        <v>210</v>
      </c>
      <c r="B5" s="9" t="s">
        <v>211</v>
      </c>
      <c r="C5" s="6" t="s">
        <v>212</v>
      </c>
      <c r="D5" s="6" t="s">
        <v>213</v>
      </c>
      <c r="E5" s="9" t="s">
        <v>118</v>
      </c>
      <c r="F5" s="6" t="s">
        <v>214</v>
      </c>
      <c r="G5" s="5" t="str">
        <f aca="false">IF(AND(B5="該当",E5="高"),"検討必要","")</f>
        <v/>
      </c>
    </row>
    <row r="6" customFormat="false" ht="21.75" hidden="false" customHeight="true" outlineLevel="0" collapsed="false">
      <c r="A6" s="10" t="s">
        <v>215</v>
      </c>
      <c r="B6" s="9" t="s">
        <v>216</v>
      </c>
      <c r="C6" s="6" t="s">
        <v>217</v>
      </c>
      <c r="D6" s="6" t="s">
        <v>218</v>
      </c>
      <c r="E6" s="9" t="s">
        <v>134</v>
      </c>
      <c r="F6" s="6" t="s">
        <v>219</v>
      </c>
      <c r="G6" s="5" t="str">
        <f aca="false">IF(AND(B6="該当",E6="高"),"検討必要","")</f>
        <v>検討必要</v>
      </c>
    </row>
    <row r="7" customFormat="false" ht="21.75" hidden="false" customHeight="true" outlineLevel="0" collapsed="false">
      <c r="A7" s="10" t="s">
        <v>220</v>
      </c>
      <c r="B7" s="9" t="s">
        <v>216</v>
      </c>
      <c r="C7" s="6" t="s">
        <v>221</v>
      </c>
      <c r="D7" s="6" t="s">
        <v>222</v>
      </c>
      <c r="E7" s="9" t="s">
        <v>134</v>
      </c>
      <c r="F7" s="6" t="s">
        <v>223</v>
      </c>
      <c r="G7" s="5" t="str">
        <f aca="false">IF(AND(B7="該当",E7="高"),"検討必要","")</f>
        <v>検討必要</v>
      </c>
    </row>
    <row r="8" customFormat="false" ht="21.75" hidden="false" customHeight="true" outlineLevel="0" collapsed="false">
      <c r="A8" s="10" t="s">
        <v>224</v>
      </c>
      <c r="B8" s="9" t="s">
        <v>216</v>
      </c>
      <c r="C8" s="6" t="s">
        <v>225</v>
      </c>
      <c r="D8" s="6" t="s">
        <v>226</v>
      </c>
      <c r="E8" s="9" t="s">
        <v>118</v>
      </c>
      <c r="F8" s="6" t="s">
        <v>227</v>
      </c>
      <c r="G8" s="5" t="str">
        <f aca="false">IF(AND(B8="該当",E8="高"),"検討必要","")</f>
        <v/>
      </c>
    </row>
    <row r="9" customFormat="false" ht="21.75" hidden="false" customHeight="true" outlineLevel="0" collapsed="false">
      <c r="A9" s="10" t="s">
        <v>228</v>
      </c>
      <c r="B9" s="9" t="s">
        <v>216</v>
      </c>
      <c r="C9" s="10" t="s">
        <v>229</v>
      </c>
      <c r="D9" s="10" t="s">
        <v>230</v>
      </c>
      <c r="E9" s="9" t="s">
        <v>134</v>
      </c>
      <c r="F9" s="6" t="s">
        <v>231</v>
      </c>
      <c r="G9" s="5" t="str">
        <f aca="false">IF(AND(B9="該当",E9="高"),"検討必要","")</f>
        <v>検討必要</v>
      </c>
    </row>
    <row r="10" customFormat="false" ht="21.75" hidden="false" customHeight="true" outlineLevel="0" collapsed="false">
      <c r="A10" s="10" t="s">
        <v>232</v>
      </c>
      <c r="B10" s="9" t="s">
        <v>211</v>
      </c>
      <c r="C10" s="6" t="s">
        <v>233</v>
      </c>
      <c r="D10" s="6" t="s">
        <v>234</v>
      </c>
      <c r="E10" s="9" t="s">
        <v>126</v>
      </c>
      <c r="F10" s="6" t="s">
        <v>235</v>
      </c>
      <c r="G10" s="5" t="str">
        <f aca="false">IF(AND(B10="該当",E10="高"),"検討必要","")</f>
        <v/>
      </c>
    </row>
    <row r="11" customFormat="false" ht="21.75" hidden="false" customHeight="true" outlineLevel="0" collapsed="false">
      <c r="A11" s="10" t="s">
        <v>236</v>
      </c>
      <c r="B11" s="9" t="s">
        <v>237</v>
      </c>
      <c r="C11" s="6" t="s">
        <v>238</v>
      </c>
      <c r="D11" s="6" t="s">
        <v>239</v>
      </c>
      <c r="E11" s="9" t="s">
        <v>126</v>
      </c>
      <c r="F11" s="10"/>
      <c r="G11" s="5" t="str">
        <f aca="false">IF(AND(B11="該当",E11="高"),"検討必要","")</f>
        <v/>
      </c>
    </row>
  </sheetData>
  <mergeCells count="2">
    <mergeCell ref="A1:G1"/>
    <mergeCell ref="A2:G2"/>
  </mergeCells>
  <dataValidations count="2">
    <dataValidation allowBlank="true" errorStyle="stop" operator="between" showDropDown="false" showErrorMessage="false" showInputMessage="false" sqref="B5:B50" type="list">
      <formula1>"該当,非該当,要検討"</formula1>
      <formula2>0</formula2>
    </dataValidation>
    <dataValidation allowBlank="true" errorStyle="stop" operator="between" showDropDown="false" showErrorMessage="false" showInputMessage="false" sqref="E5:E50" type="list">
      <formula1>"高,中,低"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4"/>
    <col collapsed="false" customWidth="true" hidden="false" outlineLevel="0" max="4" min="3" style="0" width="22"/>
    <col collapsed="false" customWidth="true" hidden="false" outlineLevel="0" max="5" min="5" style="0" width="12"/>
    <col collapsed="false" customWidth="true" hidden="false" outlineLevel="0" max="6" min="6" style="0" width="30"/>
    <col collapsed="false" customWidth="true" hidden="false" outlineLevel="0" max="7" min="7" style="0" width="18"/>
  </cols>
  <sheetData>
    <row r="1" customFormat="false" ht="27.75" hidden="false" customHeight="true" outlineLevel="0" collapsed="false">
      <c r="A1" s="1" t="s">
        <v>240</v>
      </c>
      <c r="B1" s="1"/>
      <c r="C1" s="1"/>
      <c r="D1" s="1"/>
      <c r="E1" s="1"/>
      <c r="F1" s="1"/>
      <c r="G1" s="1"/>
    </row>
    <row r="2" customFormat="false" ht="15" hidden="false" customHeight="true" outlineLevel="0" collapsed="false">
      <c r="A2" s="2" t="s">
        <v>241</v>
      </c>
      <c r="B2" s="2"/>
      <c r="C2" s="2"/>
      <c r="D2" s="2"/>
      <c r="E2" s="2"/>
      <c r="F2" s="2"/>
      <c r="G2" s="2"/>
    </row>
    <row r="4" customFormat="false" ht="30" hidden="false" customHeight="true" outlineLevel="0" collapsed="false">
      <c r="A4" s="4" t="s">
        <v>242</v>
      </c>
      <c r="B4" s="4" t="s">
        <v>205</v>
      </c>
      <c r="C4" s="4" t="s">
        <v>206</v>
      </c>
      <c r="D4" s="4" t="s">
        <v>207</v>
      </c>
      <c r="E4" s="4" t="s">
        <v>208</v>
      </c>
      <c r="F4" s="4" t="s">
        <v>209</v>
      </c>
      <c r="G4" s="4" t="s">
        <v>51</v>
      </c>
    </row>
    <row r="5" customFormat="false" ht="21.75" hidden="false" customHeight="true" outlineLevel="0" collapsed="false">
      <c r="A5" s="6" t="s">
        <v>243</v>
      </c>
      <c r="B5" s="9" t="s">
        <v>216</v>
      </c>
      <c r="C5" s="6" t="s">
        <v>244</v>
      </c>
      <c r="D5" s="10" t="s">
        <v>245</v>
      </c>
      <c r="E5" s="9" t="s">
        <v>134</v>
      </c>
      <c r="F5" s="10" t="s">
        <v>246</v>
      </c>
      <c r="G5" s="5" t="str">
        <f aca="false">IF(AND(B5="該当",E5="高"),"検討必要","")</f>
        <v>検討必要</v>
      </c>
    </row>
    <row r="6" customFormat="false" ht="21.75" hidden="false" customHeight="true" outlineLevel="0" collapsed="false">
      <c r="A6" s="6" t="s">
        <v>247</v>
      </c>
      <c r="B6" s="9" t="s">
        <v>216</v>
      </c>
      <c r="C6" s="6" t="s">
        <v>248</v>
      </c>
      <c r="D6" s="6" t="s">
        <v>249</v>
      </c>
      <c r="E6" s="9" t="s">
        <v>134</v>
      </c>
      <c r="F6" s="6" t="s">
        <v>250</v>
      </c>
      <c r="G6" s="5" t="str">
        <f aca="false">IF(AND(B6="該当",E6="高"),"検討必要","")</f>
        <v>検討必要</v>
      </c>
    </row>
    <row r="7" customFormat="false" ht="21.75" hidden="false" customHeight="true" outlineLevel="0" collapsed="false">
      <c r="A7" s="6" t="s">
        <v>251</v>
      </c>
      <c r="B7" s="9" t="s">
        <v>211</v>
      </c>
      <c r="C7" s="6" t="s">
        <v>252</v>
      </c>
      <c r="D7" s="6" t="s">
        <v>234</v>
      </c>
      <c r="E7" s="9" t="s">
        <v>118</v>
      </c>
      <c r="F7" s="10"/>
      <c r="G7" s="5" t="str">
        <f aca="false">IF(AND(B7="該当",E7="高"),"検討必要","")</f>
        <v/>
      </c>
    </row>
    <row r="8" customFormat="false" ht="21.75" hidden="false" customHeight="true" outlineLevel="0" collapsed="false">
      <c r="A8" s="6" t="s">
        <v>253</v>
      </c>
      <c r="B8" s="9" t="s">
        <v>237</v>
      </c>
      <c r="C8" s="6" t="s">
        <v>254</v>
      </c>
      <c r="D8" s="6" t="s">
        <v>255</v>
      </c>
      <c r="E8" s="9" t="s">
        <v>126</v>
      </c>
      <c r="F8" s="10"/>
      <c r="G8" s="5" t="str">
        <f aca="false">IF(AND(B8="該当",E8="高"),"検討必要","")</f>
        <v/>
      </c>
    </row>
    <row r="9" customFormat="false" ht="21.75" hidden="false" customHeight="true" outlineLevel="0" collapsed="false">
      <c r="A9" s="6" t="s">
        <v>256</v>
      </c>
      <c r="B9" s="9" t="s">
        <v>211</v>
      </c>
      <c r="C9" s="6" t="s">
        <v>257</v>
      </c>
      <c r="D9" s="10" t="s">
        <v>258</v>
      </c>
      <c r="E9" s="9" t="s">
        <v>118</v>
      </c>
      <c r="F9" s="10"/>
      <c r="G9" s="5" t="str">
        <f aca="false">IF(AND(B9="該当",E9="高"),"検討必要","")</f>
        <v/>
      </c>
    </row>
    <row r="10" customFormat="false" ht="21.75" hidden="false" customHeight="true" outlineLevel="0" collapsed="false">
      <c r="A10" s="6" t="s">
        <v>259</v>
      </c>
      <c r="B10" s="9" t="s">
        <v>237</v>
      </c>
      <c r="C10" s="6" t="s">
        <v>260</v>
      </c>
      <c r="D10" s="6" t="s">
        <v>25</v>
      </c>
      <c r="E10" s="9" t="s">
        <v>126</v>
      </c>
      <c r="F10" s="10"/>
      <c r="G10" s="5" t="str">
        <f aca="false">IF(AND(B10="該当",E10="高"),"検討必要","")</f>
        <v/>
      </c>
    </row>
    <row r="11" customFormat="false" ht="21.75" hidden="false" customHeight="true" outlineLevel="0" collapsed="false">
      <c r="A11" s="6" t="s">
        <v>261</v>
      </c>
      <c r="B11" s="9" t="s">
        <v>237</v>
      </c>
      <c r="C11" s="6" t="s">
        <v>262</v>
      </c>
      <c r="D11" s="6" t="s">
        <v>263</v>
      </c>
      <c r="E11" s="9" t="s">
        <v>126</v>
      </c>
      <c r="F11" s="10"/>
      <c r="G11" s="5" t="str">
        <f aca="false">IF(AND(B11="該当",E11="高"),"検討必要","")</f>
        <v/>
      </c>
    </row>
    <row r="12" customFormat="false" ht="21.75" hidden="false" customHeight="true" outlineLevel="0" collapsed="false">
      <c r="A12" s="6" t="s">
        <v>264</v>
      </c>
      <c r="B12" s="9" t="s">
        <v>211</v>
      </c>
      <c r="C12" s="6" t="s">
        <v>265</v>
      </c>
      <c r="D12" s="6" t="s">
        <v>266</v>
      </c>
      <c r="E12" s="9" t="s">
        <v>118</v>
      </c>
      <c r="F12" s="10"/>
      <c r="G12" s="5" t="str">
        <f aca="false">IF(AND(B12="該当",E12="高"),"検討必要","")</f>
        <v/>
      </c>
    </row>
  </sheetData>
  <mergeCells count="2">
    <mergeCell ref="A1:G1"/>
    <mergeCell ref="A2:G2"/>
  </mergeCells>
  <dataValidations count="2">
    <dataValidation allowBlank="true" errorStyle="stop" operator="between" showDropDown="false" showErrorMessage="false" showInputMessage="false" sqref="B5:B50" type="list">
      <formula1>"該当,非該当,要検討"</formula1>
      <formula2>0</formula2>
    </dataValidation>
    <dataValidation allowBlank="true" errorStyle="stop" operator="between" showDropDown="false" showErrorMessage="false" showInputMessage="false" sqref="E5:E50" type="list">
      <formula1>"高,中,低"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2026-05-26T01:02:04Z</dcterms:created>
  <dc:creator>openpyxl</dc:creator>
  <dc:description/>
  <dc:language>en-US</dc:language>
  <cp:lastModifiedBy/>
  <dcterms:modified xsi:type="dcterms:W3CDTF">2026-05-26T01:02:04Z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