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秘密管理性確認一覧" sheetId="1" state="visible" r:id="rId3"/>
    <sheet name="2.情報区分確認" sheetId="2" state="visible" r:id="rId4"/>
    <sheet name="3.アクセス権限確認" sheetId="3" state="visible" r:id="rId5"/>
    <sheet name="4.秘密表示確認" sheetId="4" state="visible" r:id="rId6"/>
    <sheet name="5.外部共有確認" sheetId="5" state="visible" r:id="rId7"/>
    <sheet name="6.退職者委託先確認" sheetId="6" state="visible" r:id="rId8"/>
    <sheet name="7.ステータス一覧" sheetId="7" state="visible" r:id="rId9"/>
    <sheet name="8.使い方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<sst xmlns="http://schemas.openxmlformats.org/spreadsheetml/2006/main" count="320" uniqueCount="224">
  <si>
    <t xml:space="preserve">秘密管理性確認一覧</t>
  </si>
  <si>
    <t xml:space="preserve">情報ごとに、秘密表示／アクセス制限／台帳登録／持ち出しルール／誓約書取得の確認状況を整理します。</t>
  </si>
  <si>
    <t xml:space="preserve">管理番号</t>
  </si>
  <si>
    <t xml:space="preserve">情報名</t>
  </si>
  <si>
    <t xml:space="preserve">情報区分</t>
  </si>
  <si>
    <t xml:space="preserve">所管部署</t>
  </si>
  <si>
    <t xml:space="preserve">管理責任者</t>
  </si>
  <si>
    <t xml:space="preserve">秘密表示有無</t>
  </si>
  <si>
    <t xml:space="preserve">アクセス制限有無</t>
  </si>
  <si>
    <t xml:space="preserve">台帳登録有無</t>
  </si>
  <si>
    <t xml:space="preserve">持ち出しルール有無</t>
  </si>
  <si>
    <t xml:space="preserve">誓約書取得状況</t>
  </si>
  <si>
    <t xml:space="preserve">確認担当者</t>
  </si>
  <si>
    <t xml:space="preserve">最終確認日</t>
  </si>
  <si>
    <t xml:space="preserve">未確認項目数</t>
  </si>
  <si>
    <t xml:space="preserve">管理状況完了率</t>
  </si>
  <si>
    <t xml:space="preserve">ステータス</t>
  </si>
  <si>
    <t xml:space="preserve">備考</t>
  </si>
  <si>
    <t xml:space="preserve">TS-2026-001</t>
  </si>
  <si>
    <r>
      <rPr>
        <sz val="10"/>
        <rFont val="Noto Sans CJK SC"/>
        <family val="2"/>
      </rPr>
      <t xml:space="preserve">製品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製造手順書</t>
    </r>
  </si>
  <si>
    <t xml:space="preserve">営業秘密</t>
  </si>
  <si>
    <t xml:space="preserve">生産技術部</t>
  </si>
  <si>
    <t xml:space="preserve">山田太郎</t>
  </si>
  <si>
    <t xml:space="preserve">あり</t>
  </si>
  <si>
    <t xml:space="preserve">取得済</t>
  </si>
  <si>
    <t xml:space="preserve">法務 ○○</t>
  </si>
  <si>
    <t xml:space="preserve">営業秘密として管理中</t>
  </si>
  <si>
    <t xml:space="preserve">TS-2026-002</t>
  </si>
  <si>
    <t xml:space="preserve">顧客リスト（重要顧客）</t>
  </si>
  <si>
    <t xml:space="preserve">営業企画部</t>
  </si>
  <si>
    <t xml:space="preserve">佐藤花子</t>
  </si>
  <si>
    <t xml:space="preserve">確認中</t>
  </si>
  <si>
    <t xml:space="preserve">なし</t>
  </si>
  <si>
    <t xml:space="preserve">要見直し</t>
  </si>
  <si>
    <t xml:space="preserve">持ち出しルール未整備</t>
  </si>
  <si>
    <t xml:space="preserve">TS-2026-003</t>
  </si>
  <si>
    <r>
      <rPr>
        <sz val="10"/>
        <rFont val="メイリオ"/>
        <family val="0"/>
        <charset val="1"/>
      </rPr>
      <t xml:space="preserve">M&amp;A</t>
    </r>
    <r>
      <rPr>
        <sz val="10"/>
        <rFont val="Noto Sans CJK SC"/>
        <family val="2"/>
      </rPr>
      <t xml:space="preserve">検討資料（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社）</t>
    </r>
  </si>
  <si>
    <t xml:space="preserve">極秘</t>
  </si>
  <si>
    <t xml:space="preserve">経営企画部</t>
  </si>
  <si>
    <t xml:space="preserve">鈴木一郎</t>
  </si>
  <si>
    <t xml:space="preserve">経営層のみアクセス</t>
  </si>
  <si>
    <t xml:space="preserve">情報区分確認</t>
  </si>
  <si>
    <t xml:space="preserve">情報区分ごとに、定義・表示方法・アクセス範囲・外部共有可否を整理します。</t>
  </si>
  <si>
    <t xml:space="preserve">情報区分名</t>
  </si>
  <si>
    <t xml:space="preserve">定義</t>
  </si>
  <si>
    <t xml:space="preserve">表示方法</t>
  </si>
  <si>
    <t xml:space="preserve">アクセス範囲</t>
  </si>
  <si>
    <t xml:space="preserve">外部共有可否</t>
  </si>
  <si>
    <t xml:space="preserve">持ち出し可否</t>
  </si>
  <si>
    <t xml:space="preserve">区分判定者</t>
  </si>
  <si>
    <t xml:space="preserve">区分制定日</t>
  </si>
  <si>
    <t xml:space="preserve">最終見直し日</t>
  </si>
  <si>
    <t xml:space="preserve">公開</t>
  </si>
  <si>
    <r>
      <rPr>
        <sz val="10"/>
        <rFont val="メイリオ"/>
        <family val="0"/>
        <charset val="1"/>
      </rPr>
      <t xml:space="preserve">Web</t>
    </r>
    <r>
      <rPr>
        <sz val="10"/>
        <rFont val="Noto Sans CJK SC"/>
        <family val="2"/>
      </rPr>
      <t xml:space="preserve">等で公開済の情報</t>
    </r>
  </si>
  <si>
    <t xml:space="preserve">表示不要</t>
  </si>
  <si>
    <t xml:space="preserve">制限なし</t>
  </si>
  <si>
    <t xml:space="preserve">原則自由</t>
  </si>
  <si>
    <t xml:space="preserve">広報部</t>
  </si>
  <si>
    <r>
      <rPr>
        <sz val="10"/>
        <rFont val="メイリオ"/>
        <family val="0"/>
        <charset val="1"/>
      </rPr>
      <t xml:space="preserve">IR</t>
    </r>
    <r>
      <rPr>
        <sz val="10"/>
        <rFont val="Noto Sans CJK SC"/>
        <family val="2"/>
      </rPr>
      <t xml:space="preserve">規程要確認</t>
    </r>
  </si>
  <si>
    <t xml:space="preserve">社内一般</t>
  </si>
  <si>
    <t xml:space="preserve">業務上必要な社内情報</t>
  </si>
  <si>
    <t xml:space="preserve">「社内資料」</t>
  </si>
  <si>
    <t xml:space="preserve">全従業員</t>
  </si>
  <si>
    <t xml:space="preserve">原則不可</t>
  </si>
  <si>
    <t xml:space="preserve">総務部</t>
  </si>
  <si>
    <t xml:space="preserve">社外秘</t>
  </si>
  <si>
    <t xml:space="preserve">業務マニュアル、組織図等</t>
  </si>
  <si>
    <t xml:space="preserve">「社外秘」</t>
  </si>
  <si>
    <t xml:space="preserve">全従業員（社外禁止）</t>
  </si>
  <si>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前提・承認制</t>
    </r>
  </si>
  <si>
    <t xml:space="preserve">持ち出し許可制</t>
  </si>
  <si>
    <t xml:space="preserve">秘密</t>
  </si>
  <si>
    <t xml:space="preserve">取引条件、見積資料等</t>
  </si>
  <si>
    <r>
      <rPr>
        <sz val="10"/>
        <rFont val="Noto Sans CJK SC"/>
        <family val="2"/>
      </rPr>
      <t xml:space="preserve">「秘密」「</t>
    </r>
    <r>
      <rPr>
        <sz val="10"/>
        <rFont val="メイリオ"/>
        <family val="0"/>
        <charset val="1"/>
      </rPr>
      <t xml:space="preserve">Confidential</t>
    </r>
    <r>
      <rPr>
        <sz val="10"/>
        <rFont val="Noto Sans CJK SC"/>
        <family val="2"/>
      </rPr>
      <t xml:space="preserve">」</t>
    </r>
  </si>
  <si>
    <t xml:space="preserve">所管部署＋関係部署</t>
  </si>
  <si>
    <r>
      <rPr>
        <sz val="10"/>
        <rFont val="Noto Sans CJK SC"/>
        <family val="2"/>
      </rPr>
      <t xml:space="preserve">承認</t>
    </r>
    <r>
      <rPr>
        <sz val="10"/>
        <rFont val="メイリオ"/>
        <family val="0"/>
        <charset val="1"/>
      </rPr>
      <t xml:space="preserve">+NDA+</t>
    </r>
    <r>
      <rPr>
        <sz val="10"/>
        <rFont val="Noto Sans CJK SC"/>
        <family val="2"/>
      </rPr>
      <t xml:space="preserve">共有記録</t>
    </r>
  </si>
  <si>
    <t xml:space="preserve">承認制</t>
  </si>
  <si>
    <r>
      <rPr>
        <sz val="10"/>
        <rFont val="メイリオ"/>
        <family val="0"/>
        <charset val="1"/>
      </rPr>
      <t xml:space="preserve">M&amp;A</t>
    </r>
    <r>
      <rPr>
        <sz val="10"/>
        <rFont val="Noto Sans CJK SC"/>
        <family val="2"/>
      </rPr>
      <t xml:space="preserve">、未公表業績、人事案等</t>
    </r>
  </si>
  <si>
    <r>
      <rPr>
        <sz val="10"/>
        <rFont val="Noto Sans CJK SC"/>
        <family val="2"/>
      </rPr>
      <t xml:space="preserve">「極秘」「</t>
    </r>
    <r>
      <rPr>
        <sz val="10"/>
        <rFont val="メイリオ"/>
        <family val="0"/>
        <charset val="1"/>
      </rPr>
      <t xml:space="preserve">Strictly Confidential</t>
    </r>
    <r>
      <rPr>
        <sz val="10"/>
        <rFont val="Noto Sans CJK SC"/>
        <family val="2"/>
      </rPr>
      <t xml:space="preserve">」</t>
    </r>
  </si>
  <si>
    <t xml:space="preserve">限定担当者＋経営層</t>
  </si>
  <si>
    <t xml:space="preserve">原則不可（例外時経営層承認）</t>
  </si>
  <si>
    <t xml:space="preserve">経営層</t>
  </si>
  <si>
    <t xml:space="preserve">経営会議決議</t>
  </si>
  <si>
    <t xml:space="preserve">ノウハウ、設計データ、顧客リスト等</t>
  </si>
  <si>
    <t xml:space="preserve">「営業秘密」＋管理番号</t>
  </si>
  <si>
    <t xml:space="preserve">台帳記載者のみ</t>
  </si>
  <si>
    <r>
      <rPr>
        <sz val="10"/>
        <rFont val="Noto Sans CJK SC"/>
        <family val="2"/>
      </rPr>
      <t xml:space="preserve">承認＋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＋記録（原則制限）</t>
    </r>
  </si>
  <si>
    <r>
      <rPr>
        <sz val="10"/>
        <rFont val="Noto Sans CJK SC"/>
        <family val="2"/>
      </rPr>
      <t xml:space="preserve">不競法上の</t>
    </r>
    <r>
      <rPr>
        <sz val="10"/>
        <rFont val="メイリオ"/>
        <family val="0"/>
        <charset val="1"/>
      </rPr>
      <t xml:space="preserve">3</t>
    </r>
    <r>
      <rPr>
        <sz val="10"/>
        <rFont val="Noto Sans CJK SC"/>
        <family val="2"/>
      </rPr>
      <t xml:space="preserve">要件確認</t>
    </r>
  </si>
  <si>
    <t xml:space="preserve">個人情報を含む秘密情報</t>
  </si>
  <si>
    <t xml:space="preserve">従業員、応募者、顧客個人情報等</t>
  </si>
  <si>
    <t xml:space="preserve">「個人情報」「秘密」</t>
  </si>
  <si>
    <t xml:space="preserve">個人情報取扱者のみ</t>
  </si>
  <si>
    <t xml:space="preserve">個情法＋秘密情報の規律</t>
  </si>
  <si>
    <t xml:space="preserve">個人情報保護管理者</t>
  </si>
  <si>
    <t xml:space="preserve">個情法対応必須</t>
  </si>
  <si>
    <t xml:space="preserve">アクセス権限確認</t>
  </si>
  <si>
    <t xml:space="preserve">営業秘密ごとに、保存場所・権限種別・対象者・見直し期限を管理します。</t>
  </si>
  <si>
    <t xml:space="preserve">保存場所</t>
  </si>
  <si>
    <t xml:space="preserve">権限種別</t>
  </si>
  <si>
    <t xml:space="preserve">対象者名</t>
  </si>
  <si>
    <t xml:space="preserve">部署</t>
  </si>
  <si>
    <t xml:space="preserve">役職</t>
  </si>
  <si>
    <t xml:space="preserve">アクセス可能者数</t>
  </si>
  <si>
    <t xml:space="preserve">付与日</t>
  </si>
  <si>
    <t xml:space="preserve">次回見直し予定</t>
  </si>
  <si>
    <t xml:space="preserve">確認期限超過フラグ</t>
  </si>
  <si>
    <t xml:space="preserve">担当者</t>
  </si>
  <si>
    <t xml:space="preserve">/production/restricted</t>
  </si>
  <si>
    <t xml:space="preserve">編集</t>
  </si>
  <si>
    <t xml:space="preserve">課長</t>
  </si>
  <si>
    <t xml:space="preserve">情シス ○○</t>
  </si>
  <si>
    <t xml:space="preserve">閲覧</t>
  </si>
  <si>
    <t xml:space="preserve">高橋次郎</t>
  </si>
  <si>
    <t xml:space="preserve">品質保証部</t>
  </si>
  <si>
    <t xml:space="preserve">部長</t>
  </si>
  <si>
    <r>
      <rPr>
        <sz val="10"/>
        <rFont val="Noto Sans CJK SC"/>
        <family val="2"/>
      </rPr>
      <t xml:space="preserve">営業</t>
    </r>
    <r>
      <rPr>
        <sz val="10"/>
        <rFont val="メイリオ"/>
        <family val="0"/>
        <charset val="1"/>
      </rPr>
      <t xml:space="preserve">CRM </t>
    </r>
    <r>
      <rPr>
        <sz val="10"/>
        <rFont val="Noto Sans CJK SC"/>
        <family val="2"/>
      </rPr>
      <t xml:space="preserve">顧客マスタ</t>
    </r>
  </si>
  <si>
    <t xml:space="preserve">人数多め要見直し</t>
  </si>
  <si>
    <t xml:space="preserve">秘密表示確認</t>
  </si>
  <si>
    <t xml:space="preserve">電子・紙・メールでの秘密表示の実装状況を確認します。</t>
  </si>
  <si>
    <t xml:space="preserve">ファイル名表示</t>
  </si>
  <si>
    <t xml:space="preserve">ヘッダー表示</t>
  </si>
  <si>
    <t xml:space="preserve">フッター表示</t>
  </si>
  <si>
    <t xml:space="preserve">紙資料スタンプ</t>
  </si>
  <si>
    <t xml:space="preserve">メール表示</t>
  </si>
  <si>
    <t xml:space="preserve">表示未設定フラグ</t>
  </si>
  <si>
    <t xml:space="preserve">確認日</t>
  </si>
  <si>
    <t xml:space="preserve">該当なし</t>
  </si>
  <si>
    <t xml:space="preserve">電子ファイルの表示が未対応</t>
  </si>
  <si>
    <t xml:space="preserve">外部共有確認</t>
  </si>
  <si>
    <r>
      <rPr>
        <sz val="9"/>
        <color rgb="FF4A5568"/>
        <rFont val="Noto Sans CJK SC"/>
        <family val="2"/>
      </rPr>
      <t xml:space="preserve">外部共有ごとに、</t>
    </r>
    <r>
      <rPr>
        <sz val="9"/>
        <color rgb="FF4A5568"/>
        <rFont val="メイリオ"/>
        <family val="0"/>
        <charset val="1"/>
      </rPr>
      <t xml:space="preserve">NDA</t>
    </r>
    <r>
      <rPr>
        <sz val="9"/>
        <color rgb="FF4A5568"/>
        <rFont val="Noto Sans CJK SC"/>
        <family val="2"/>
      </rPr>
      <t xml:space="preserve">・マスキング・返還削除予定を管理します。</t>
    </r>
  </si>
  <si>
    <t xml:space="preserve">共有番号</t>
  </si>
  <si>
    <t xml:space="preserve">共有先</t>
  </si>
  <si>
    <t xml:space="preserve">共有目的</t>
  </si>
  <si>
    <t xml:space="preserve">共有日</t>
  </si>
  <si>
    <r>
      <rPr>
        <b val="true"/>
        <sz val="10"/>
        <color rgb="FFFFFFFF"/>
        <rFont val="メイリオ"/>
        <family val="0"/>
        <charset val="1"/>
      </rPr>
      <t xml:space="preserve">NDA</t>
    </r>
    <r>
      <rPr>
        <b val="true"/>
        <sz val="10"/>
        <color rgb="FFFFFFFF"/>
        <rFont val="Noto Sans CJK SC"/>
        <family val="2"/>
      </rPr>
      <t xml:space="preserve">有無</t>
    </r>
  </si>
  <si>
    <t xml:space="preserve">マスキング有無</t>
  </si>
  <si>
    <t xml:space="preserve">返還・削除予定日</t>
  </si>
  <si>
    <t xml:space="preserve">共有確認要否フラグ</t>
  </si>
  <si>
    <t xml:space="preserve">共有方法</t>
  </si>
  <si>
    <t xml:space="preserve">EXT-2026-001</t>
  </si>
  <si>
    <r>
      <rPr>
        <sz val="10"/>
        <rFont val="Noto Sans CJK SC"/>
        <family val="2"/>
      </rPr>
      <t xml:space="preserve">取引先</t>
    </r>
    <r>
      <rPr>
        <sz val="10"/>
        <rFont val="メイリオ"/>
        <family val="0"/>
        <charset val="1"/>
      </rPr>
      <t xml:space="preserve">A</t>
    </r>
    <r>
      <rPr>
        <sz val="10"/>
        <rFont val="Noto Sans CJK SC"/>
        <family val="2"/>
      </rPr>
      <t xml:space="preserve">社</t>
    </r>
  </si>
  <si>
    <t xml:space="preserve">製品共同開発</t>
  </si>
  <si>
    <t xml:space="preserve">一部</t>
  </si>
  <si>
    <t xml:space="preserve">期限付き共有リンク</t>
  </si>
  <si>
    <t xml:space="preserve">営業 ○○</t>
  </si>
  <si>
    <t xml:space="preserve">EXT-2026-002</t>
  </si>
  <si>
    <r>
      <rPr>
        <sz val="10"/>
        <rFont val="メイリオ"/>
        <family val="0"/>
        <charset val="1"/>
      </rPr>
      <t xml:space="preserve">M&amp;A</t>
    </r>
    <r>
      <rPr>
        <sz val="10"/>
        <rFont val="Noto Sans CJK SC"/>
        <family val="2"/>
      </rPr>
      <t xml:space="preserve">仲介</t>
    </r>
    <r>
      <rPr>
        <sz val="10"/>
        <rFont val="メイリオ"/>
        <family val="0"/>
        <charset val="1"/>
      </rPr>
      <t xml:space="preserve">B</t>
    </r>
    <r>
      <rPr>
        <sz val="10"/>
        <rFont val="Noto Sans CJK SC"/>
        <family val="2"/>
      </rPr>
      <t xml:space="preserve">社</t>
    </r>
  </si>
  <si>
    <t xml:space="preserve">デューデリ対応</t>
  </si>
  <si>
    <r>
      <rPr>
        <sz val="10"/>
        <rFont val="メイリオ"/>
        <family val="0"/>
        <charset val="1"/>
      </rPr>
      <t xml:space="preserve">VDR</t>
    </r>
    <r>
      <rPr>
        <sz val="10"/>
        <rFont val="Noto Sans CJK SC"/>
        <family val="2"/>
      </rPr>
      <t xml:space="preserve">（仮想データルーム）</t>
    </r>
  </si>
  <si>
    <t xml:space="preserve">経営企画 ○○</t>
  </si>
  <si>
    <r>
      <rPr>
        <sz val="10"/>
        <rFont val="メイリオ"/>
        <family val="0"/>
        <charset val="1"/>
      </rPr>
      <t xml:space="preserve">VDR</t>
    </r>
    <r>
      <rPr>
        <sz val="10"/>
        <rFont val="Noto Sans CJK SC"/>
        <family val="2"/>
      </rPr>
      <t xml:space="preserve">管理徹底</t>
    </r>
  </si>
  <si>
    <t xml:space="preserve">EXT-2026-003</t>
  </si>
  <si>
    <r>
      <rPr>
        <sz val="10"/>
        <rFont val="Noto Sans CJK SC"/>
        <family val="2"/>
      </rPr>
      <t xml:space="preserve">コンサル</t>
    </r>
    <r>
      <rPr>
        <sz val="10"/>
        <rFont val="メイリオ"/>
        <family val="0"/>
        <charset val="1"/>
      </rPr>
      <t xml:space="preserve">C</t>
    </r>
    <r>
      <rPr>
        <sz val="10"/>
        <rFont val="Noto Sans CJK SC"/>
        <family val="2"/>
      </rPr>
      <t xml:space="preserve">社</t>
    </r>
  </si>
  <si>
    <t xml:space="preserve">業務分析</t>
  </si>
  <si>
    <t xml:space="preserve">メール添付</t>
  </si>
  <si>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未締結（要対応）</t>
    </r>
  </si>
  <si>
    <t xml:space="preserve">退職者・委託先確認</t>
  </si>
  <si>
    <t xml:space="preserve">退職者・委託先ごとに、誓約書取得・返還削除確認を管理します。</t>
  </si>
  <si>
    <t xml:space="preserve">対象種別</t>
  </si>
  <si>
    <t xml:space="preserve">対象名</t>
  </si>
  <si>
    <t xml:space="preserve">関与情報（管理番号）</t>
  </si>
  <si>
    <r>
      <rPr>
        <b val="true"/>
        <sz val="10"/>
        <color rgb="FFFFFFFF"/>
        <rFont val="Noto Sans CJK SC"/>
        <family val="2"/>
      </rPr>
      <t xml:space="preserve">誓約書・</t>
    </r>
    <r>
      <rPr>
        <b val="true"/>
        <sz val="10"/>
        <color rgb="FFFFFFFF"/>
        <rFont val="メイリオ"/>
        <family val="0"/>
        <charset val="1"/>
      </rPr>
      <t xml:space="preserve">NDA</t>
    </r>
    <r>
      <rPr>
        <b val="true"/>
        <sz val="10"/>
        <color rgb="FFFFFFFF"/>
        <rFont val="Noto Sans CJK SC"/>
        <family val="2"/>
      </rPr>
      <t xml:space="preserve">取得</t>
    </r>
  </si>
  <si>
    <t xml:space="preserve">返却・削除確認</t>
  </si>
  <si>
    <t xml:space="preserve">確認要否フラグ</t>
  </si>
  <si>
    <t xml:space="preserve">退職者</t>
  </si>
  <si>
    <t xml:space="preserve">○○太郎</t>
  </si>
  <si>
    <t xml:space="preserve">完了</t>
  </si>
  <si>
    <t xml:space="preserve">人事 ○○</t>
  </si>
  <si>
    <t xml:space="preserve">委託先</t>
  </si>
  <si>
    <t xml:space="preserve">○○エンジニアリング社</t>
  </si>
  <si>
    <t xml:space="preserve">調達 ○○</t>
  </si>
  <si>
    <t xml:space="preserve">業務委託契約締結済</t>
  </si>
  <si>
    <t xml:space="preserve">△△花子</t>
  </si>
  <si>
    <t xml:space="preserve">未対応</t>
  </si>
  <si>
    <t xml:space="preserve">誓約書未取得（要対応）</t>
  </si>
  <si>
    <t xml:space="preserve">ステータス一覧</t>
  </si>
  <si>
    <t xml:space="preserve">管理状況を表すステータスと、棚卸し期限の超過判定を管理します。</t>
  </si>
  <si>
    <t xml:space="preserve">意味</t>
  </si>
  <si>
    <t xml:space="preserve">次に行うこと</t>
  </si>
  <si>
    <t xml:space="preserve">棚卸し期限</t>
  </si>
  <si>
    <t xml:space="preserve">期限超過判定</t>
  </si>
  <si>
    <t xml:space="preserve">未分類</t>
  </si>
  <si>
    <t xml:space="preserve">情報区分未判定</t>
  </si>
  <si>
    <t xml:space="preserve">情報区分判定</t>
  </si>
  <si>
    <t xml:space="preserve">法務</t>
  </si>
  <si>
    <t xml:space="preserve">営業秘密候補</t>
  </si>
  <si>
    <t xml:space="preserve">暫定判断段階</t>
  </si>
  <si>
    <t xml:space="preserve">台帳登録、表示整備</t>
  </si>
  <si>
    <t xml:space="preserve">運用中</t>
  </si>
  <si>
    <t xml:space="preserve">定期棚卸し</t>
  </si>
  <si>
    <t xml:space="preserve">廃棄・削除予定</t>
  </si>
  <si>
    <t xml:space="preserve">期限到来予定</t>
  </si>
  <si>
    <t xml:space="preserve">廃棄手続</t>
  </si>
  <si>
    <t xml:space="preserve">総務</t>
  </si>
  <si>
    <t xml:space="preserve">環境変化発生</t>
  </si>
  <si>
    <t xml:space="preserve">再判断</t>
  </si>
  <si>
    <t xml:space="preserve">使い方</t>
  </si>
  <si>
    <r>
      <rPr>
        <sz val="9"/>
        <color rgb="FF4A5568"/>
        <rFont val="Noto Sans CJK SC"/>
        <family val="2"/>
      </rPr>
      <t xml:space="preserve">本</t>
    </r>
    <r>
      <rPr>
        <sz val="9"/>
        <color rgb="FF4A5568"/>
        <rFont val="メイリオ"/>
        <family val="0"/>
        <charset val="1"/>
      </rPr>
      <t xml:space="preserve">Excel</t>
    </r>
    <r>
      <rPr>
        <sz val="9"/>
        <color rgb="FF4A5568"/>
        <rFont val="Noto Sans CJK SC"/>
        <family val="2"/>
      </rPr>
      <t xml:space="preserve">の目的・各シートの役割・運用上のコツを整理しています。</t>
    </r>
  </si>
  <si>
    <t xml:space="preserve">項目</t>
  </si>
  <si>
    <t xml:space="preserve">内容</t>
  </si>
  <si>
    <r>
      <rPr>
        <sz val="10"/>
        <rFont val="Noto Sans CJK SC"/>
        <family val="2"/>
      </rPr>
      <t xml:space="preserve">本</t>
    </r>
    <r>
      <rPr>
        <sz val="10"/>
        <rFont val="メイリオ"/>
        <family val="0"/>
        <charset val="1"/>
      </rPr>
      <t xml:space="preserve">Excel</t>
    </r>
    <r>
      <rPr>
        <sz val="10"/>
        <rFont val="Noto Sans CJK SC"/>
        <family val="2"/>
      </rPr>
      <t xml:space="preserve">の目的</t>
    </r>
  </si>
  <si>
    <t xml:space="preserve">営業秘密として守りたい情報の管理状況を、シート別に確認し、未対応箇所を見える化するためのテンプレートです。</t>
  </si>
  <si>
    <r>
      <rPr>
        <sz val="10"/>
        <rFont val="メイリオ"/>
        <family val="0"/>
        <charset val="1"/>
      </rPr>
      <t xml:space="preserve">1.</t>
    </r>
    <r>
      <rPr>
        <sz val="10"/>
        <rFont val="Noto Sans CJK SC"/>
        <family val="2"/>
      </rPr>
      <t xml:space="preserve">秘密管理性確認一覧</t>
    </r>
  </si>
  <si>
    <r>
      <rPr>
        <sz val="10"/>
        <rFont val="Noto Sans CJK SC"/>
        <family val="2"/>
      </rPr>
      <t xml:space="preserve">情報ごとに</t>
    </r>
    <r>
      <rPr>
        <sz val="10"/>
        <rFont val="メイリオ"/>
        <family val="0"/>
        <charset val="1"/>
      </rPr>
      <t xml:space="preserve">5</t>
    </r>
    <r>
      <rPr>
        <sz val="10"/>
        <rFont val="Noto Sans CJK SC"/>
        <family val="2"/>
      </rPr>
      <t xml:space="preserve">項目（秘密表示／アクセス制限／台帳登録／持ち出しルール／誓約書取得）を確認し、未確認項目数と管理状況完了率を自動算出します。</t>
    </r>
  </si>
  <si>
    <r>
      <rPr>
        <sz val="10"/>
        <rFont val="メイリオ"/>
        <family val="0"/>
        <charset val="1"/>
      </rPr>
      <t xml:space="preserve">2.</t>
    </r>
    <r>
      <rPr>
        <sz val="10"/>
        <rFont val="Noto Sans CJK SC"/>
        <family val="2"/>
      </rPr>
      <t xml:space="preserve">情報区分確認</t>
    </r>
  </si>
  <si>
    <t xml:space="preserve">自社で運用する情報区分の定義・表示方法・アクセス範囲・外部共有可否を統一して管理します。</t>
  </si>
  <si>
    <r>
      <rPr>
        <sz val="10"/>
        <rFont val="メイリオ"/>
        <family val="0"/>
        <charset val="1"/>
      </rPr>
      <t xml:space="preserve">3.</t>
    </r>
    <r>
      <rPr>
        <sz val="10"/>
        <rFont val="Noto Sans CJK SC"/>
        <family val="2"/>
      </rPr>
      <t xml:space="preserve">アクセス権限確認</t>
    </r>
  </si>
  <si>
    <t xml:space="preserve">営業秘密ごとに、保存場所・権限種別・対象者を記録し、確認期限超過を自動判定します。</t>
  </si>
  <si>
    <r>
      <rPr>
        <sz val="10"/>
        <rFont val="メイリオ"/>
        <family val="0"/>
        <charset val="1"/>
      </rPr>
      <t xml:space="preserve">4.</t>
    </r>
    <r>
      <rPr>
        <sz val="10"/>
        <rFont val="Noto Sans CJK SC"/>
        <family val="2"/>
      </rPr>
      <t xml:space="preserve">秘密表示確認</t>
    </r>
  </si>
  <si>
    <t xml:space="preserve">電子（ファイル名・ヘッダー・フッター）、紙、メールでの秘密表示の実装状況を一覧化します。</t>
  </si>
  <si>
    <r>
      <rPr>
        <sz val="10"/>
        <rFont val="メイリオ"/>
        <family val="0"/>
        <charset val="1"/>
      </rPr>
      <t xml:space="preserve">5.</t>
    </r>
    <r>
      <rPr>
        <sz val="10"/>
        <rFont val="Noto Sans CJK SC"/>
        <family val="2"/>
      </rPr>
      <t xml:space="preserve">外部共有確認</t>
    </r>
  </si>
  <si>
    <r>
      <rPr>
        <sz val="10"/>
        <rFont val="Noto Sans CJK SC"/>
        <family val="2"/>
      </rPr>
      <t xml:space="preserve">外部共有ごとに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有無、マスキング有無、返還削除予定を記録します。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未締結は自動でフラグが立ちます。</t>
    </r>
  </si>
  <si>
    <r>
      <rPr>
        <sz val="10"/>
        <rFont val="メイリオ"/>
        <family val="0"/>
        <charset val="1"/>
      </rPr>
      <t xml:space="preserve">6.</t>
    </r>
    <r>
      <rPr>
        <sz val="10"/>
        <rFont val="Noto Sans CJK SC"/>
        <family val="2"/>
      </rPr>
      <t xml:space="preserve">退職者委託先確認</t>
    </r>
  </si>
  <si>
    <t xml:space="preserve">退職者・委託先について、誓約書取得・返却削除確認の状況を記録します。</t>
  </si>
  <si>
    <r>
      <rPr>
        <sz val="10"/>
        <rFont val="メイリオ"/>
        <family val="0"/>
        <charset val="1"/>
      </rPr>
      <t xml:space="preserve">7.</t>
    </r>
    <r>
      <rPr>
        <sz val="10"/>
        <rFont val="Noto Sans CJK SC"/>
        <family val="2"/>
      </rPr>
      <t xml:space="preserve">ステータス一覧</t>
    </r>
  </si>
  <si>
    <t xml:space="preserve">管理ステータスごとに、次に行うこと・棚卸し期限・期限超過判定を整理します。</t>
  </si>
  <si>
    <t xml:space="preserve">入力時のコツ</t>
  </si>
  <si>
    <t xml:space="preserve">プルダウンを活用し、空欄を残さないようにしてください。空欄は「未確認」と区別がつきにくくなります。</t>
  </si>
  <si>
    <t xml:space="preserve">数式の見方</t>
  </si>
  <si>
    <t xml:space="preserve">未確認項目数、要対応フラグ、超過判定、完了率などは数式で自動計算されます。条件付き書式により、要対応セルは赤色、注意セルは黄色で強調されます。</t>
  </si>
  <si>
    <t xml:space="preserve">棚卸し時のチェックポイント</t>
  </si>
  <si>
    <r>
      <rPr>
        <sz val="10"/>
        <rFont val="Noto Sans CJK SC"/>
        <family val="2"/>
      </rPr>
      <t xml:space="preserve">①情報区分が現状と一致しているか、②アクセス可能者数が増えすぎていないか、③秘密表示が維持されているか、④外部共有の</t>
    </r>
    <r>
      <rPr>
        <sz val="10"/>
        <rFont val="メイリオ"/>
        <family val="0"/>
        <charset val="1"/>
      </rPr>
      <t xml:space="preserve">NDA</t>
    </r>
    <r>
      <rPr>
        <sz val="10"/>
        <rFont val="Noto Sans CJK SC"/>
        <family val="2"/>
      </rPr>
      <t xml:space="preserve">期限・返還削除予定が到来していないか。</t>
    </r>
  </si>
  <si>
    <t xml:space="preserve">免責事項</t>
  </si>
  <si>
    <t xml:space="preserve">本テンプレートは、一般的な法務・情報管理実務の整理を目的とした参考様式であり、個別具体的な法律判断、営業秘密該当性判断、不正競争防止法上の保護可能性の判断を行うものではありません。実際の運用にあたっては、法令、ガイドライン、契約書、社内規程、情報管理体制、具体的な管理実態等を確認し、必要に応じて弁護士、情報システム部門、個人情報保護担当その他専門家に相談してください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</si>
</sst>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General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Noto Sans CJK SC"/>
      <family val="2"/>
    </font>
    <font>
      <sz val="9"/>
      <color rgb="FF4A5568"/>
      <name val="Noto Sans CJK SC"/>
      <family val="2"/>
    </font>
    <font>
      <b val="true"/>
      <sz val="10"/>
      <color rgb="FFFFFFFF"/>
      <name val="Noto Sans CJK SC"/>
      <family val="2"/>
    </font>
    <font>
      <sz val="10"/>
      <name val="メイリオ"/>
      <family val="0"/>
      <charset val="1"/>
    </font>
    <font>
      <sz val="10"/>
      <name val="Noto Sans CJK SC"/>
      <family val="2"/>
    </font>
    <font>
      <i val="true"/>
      <sz val="10"/>
      <color rgb="FF000080"/>
      <name val="メイリオ"/>
      <family val="0"/>
      <charset val="1"/>
    </font>
    <font>
      <sz val="9"/>
      <color rgb="FF4A5568"/>
      <name val="メイリオ"/>
      <family val="0"/>
      <charset val="1"/>
    </font>
    <font>
      <b val="true"/>
      <sz val="10"/>
      <color rgb="FFFFFFFF"/>
      <name val="メイリオ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365D"/>
        <bgColor rgb="FF333333"/>
      </patternFill>
    </fill>
    <fill>
      <patternFill patternType="solid">
        <fgColor rgb="FFF7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7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1A365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1"/>
    <col collapsed="false" customWidth="true" hidden="false" outlineLevel="0" max="7" min="7" style="0" width="12"/>
    <col collapsed="false" customWidth="true" hidden="false" outlineLevel="0" max="8" min="8" style="0" width="11"/>
    <col collapsed="false" customWidth="true" hidden="false" outlineLevel="0" max="9" min="9" style="0" width="13"/>
    <col collapsed="false" customWidth="true" hidden="false" outlineLevel="0" max="13" min="10" style="0" width="12"/>
    <col collapsed="false" customWidth="true" hidden="false" outlineLevel="0" max="14" min="14" style="0" width="14"/>
    <col collapsed="false" customWidth="true" hidden="false" outlineLevel="0" max="16" min="15" style="0" width="18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customFormat="false" ht="24" hidden="false" customHeight="true" outlineLevel="0" collapsed="false">
      <c r="A4" s="4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23</v>
      </c>
      <c r="H4" s="5" t="s">
        <v>23</v>
      </c>
      <c r="I4" s="5" t="s">
        <v>23</v>
      </c>
      <c r="J4" s="5" t="s">
        <v>24</v>
      </c>
      <c r="K4" s="5" t="s">
        <v>25</v>
      </c>
      <c r="L4" s="6" t="n">
        <v>46143</v>
      </c>
      <c r="M4" s="7" t="n">
        <f aca="false">COUNTIF(F4:J4,"なし")+COUNTIF(F4:J4,"確認中")</f>
        <v>0</v>
      </c>
      <c r="N4" s="8" t="n">
        <f aca="false">COUNTIF(F4:J4,"あり")/5</f>
        <v>0.8</v>
      </c>
      <c r="O4" s="5" t="s">
        <v>26</v>
      </c>
      <c r="P4" s="4"/>
    </row>
    <row r="5" customFormat="false" ht="24" hidden="false" customHeight="true" outlineLevel="0" collapsed="false">
      <c r="A5" s="9" t="s">
        <v>27</v>
      </c>
      <c r="B5" s="10" t="s">
        <v>28</v>
      </c>
      <c r="C5" s="10" t="s">
        <v>20</v>
      </c>
      <c r="D5" s="10" t="s">
        <v>29</v>
      </c>
      <c r="E5" s="10" t="s">
        <v>30</v>
      </c>
      <c r="F5" s="10" t="s">
        <v>23</v>
      </c>
      <c r="G5" s="10" t="s">
        <v>31</v>
      </c>
      <c r="H5" s="10" t="s">
        <v>23</v>
      </c>
      <c r="I5" s="10" t="s">
        <v>32</v>
      </c>
      <c r="J5" s="10" t="s">
        <v>24</v>
      </c>
      <c r="K5" s="10" t="s">
        <v>25</v>
      </c>
      <c r="L5" s="11" t="n">
        <v>46140</v>
      </c>
      <c r="M5" s="12" t="n">
        <f aca="false">COUNTIF(F5:J5,"なし")+COUNTIF(F5:J5,"確認中")</f>
        <v>2</v>
      </c>
      <c r="N5" s="13" t="n">
        <f aca="false">COUNTIF(F5:J5,"あり")/5</f>
        <v>0.4</v>
      </c>
      <c r="O5" s="10" t="s">
        <v>33</v>
      </c>
      <c r="P5" s="10" t="s">
        <v>34</v>
      </c>
    </row>
    <row r="6" customFormat="false" ht="24" hidden="false" customHeight="true" outlineLevel="0" collapsed="false">
      <c r="A6" s="4" t="s">
        <v>35</v>
      </c>
      <c r="B6" s="4" t="s">
        <v>36</v>
      </c>
      <c r="C6" s="5" t="s">
        <v>37</v>
      </c>
      <c r="D6" s="5" t="s">
        <v>38</v>
      </c>
      <c r="E6" s="5" t="s">
        <v>39</v>
      </c>
      <c r="F6" s="5" t="s">
        <v>23</v>
      </c>
      <c r="G6" s="5" t="s">
        <v>23</v>
      </c>
      <c r="H6" s="5" t="s">
        <v>23</v>
      </c>
      <c r="I6" s="5" t="s">
        <v>23</v>
      </c>
      <c r="J6" s="5" t="s">
        <v>24</v>
      </c>
      <c r="K6" s="5" t="s">
        <v>25</v>
      </c>
      <c r="L6" s="6" t="n">
        <v>46152</v>
      </c>
      <c r="M6" s="7" t="n">
        <f aca="false">COUNTIF(F6:J6,"なし")+COUNTIF(F6:J6,"確認中")</f>
        <v>0</v>
      </c>
      <c r="N6" s="8" t="n">
        <f aca="false">COUNTIF(F6:J6,"あり")/5</f>
        <v>0.8</v>
      </c>
      <c r="O6" s="5" t="s">
        <v>26</v>
      </c>
      <c r="P6" s="5" t="s">
        <v>40</v>
      </c>
    </row>
    <row r="7" customFormat="false" ht="24" hidden="false" customHeight="true" outlineLevel="0" collapsed="false">
      <c r="A7" s="9"/>
      <c r="B7" s="9"/>
      <c r="C7" s="10"/>
      <c r="D7" s="9"/>
      <c r="E7" s="9"/>
      <c r="F7" s="10"/>
      <c r="G7" s="10"/>
      <c r="H7" s="10"/>
      <c r="I7" s="10"/>
      <c r="J7" s="10"/>
      <c r="K7" s="9"/>
      <c r="L7" s="11"/>
      <c r="M7" s="12" t="n">
        <f aca="false">COUNTIF(F7:J7,"なし")+COUNTIF(F7:J7,"確認中")</f>
        <v>0</v>
      </c>
      <c r="N7" s="13" t="n">
        <f aca="false">COUNTIF(F7:J7,"あり")/5</f>
        <v>0</v>
      </c>
      <c r="O7" s="10"/>
      <c r="P7" s="9"/>
    </row>
    <row r="8" customFormat="false" ht="24" hidden="false" customHeight="true" outlineLevel="0" collapsed="false">
      <c r="A8" s="4"/>
      <c r="B8" s="4"/>
      <c r="C8" s="5"/>
      <c r="D8" s="4"/>
      <c r="E8" s="4"/>
      <c r="F8" s="5"/>
      <c r="G8" s="5"/>
      <c r="H8" s="5"/>
      <c r="I8" s="5"/>
      <c r="J8" s="5"/>
      <c r="K8" s="4"/>
      <c r="L8" s="6"/>
      <c r="M8" s="7" t="n">
        <f aca="false">COUNTIF(F8:J8,"なし")+COUNTIF(F8:J8,"確認中")</f>
        <v>0</v>
      </c>
      <c r="N8" s="8" t="n">
        <f aca="false">COUNTIF(F8:J8,"あり")/5</f>
        <v>0</v>
      </c>
      <c r="O8" s="5"/>
      <c r="P8" s="4"/>
    </row>
    <row r="9" customFormat="false" ht="24" hidden="false" customHeight="true" outlineLevel="0" collapsed="false">
      <c r="A9" s="9"/>
      <c r="B9" s="9"/>
      <c r="C9" s="10"/>
      <c r="D9" s="9"/>
      <c r="E9" s="9"/>
      <c r="F9" s="10"/>
      <c r="G9" s="10"/>
      <c r="H9" s="10"/>
      <c r="I9" s="10"/>
      <c r="J9" s="10"/>
      <c r="K9" s="9"/>
      <c r="L9" s="11"/>
      <c r="M9" s="12" t="n">
        <f aca="false">COUNTIF(F9:J9,"なし")+COUNTIF(F9:J9,"確認中")</f>
        <v>0</v>
      </c>
      <c r="N9" s="13" t="n">
        <f aca="false">COUNTIF(F9:J9,"あり")/5</f>
        <v>0</v>
      </c>
      <c r="O9" s="10"/>
      <c r="P9" s="9"/>
    </row>
    <row r="10" customFormat="false" ht="24" hidden="false" customHeight="true" outlineLevel="0" collapsed="false">
      <c r="A10" s="4"/>
      <c r="B10" s="4"/>
      <c r="C10" s="5"/>
      <c r="D10" s="4"/>
      <c r="E10" s="4"/>
      <c r="F10" s="5"/>
      <c r="G10" s="5"/>
      <c r="H10" s="5"/>
      <c r="I10" s="5"/>
      <c r="J10" s="5"/>
      <c r="K10" s="4"/>
      <c r="L10" s="6"/>
      <c r="M10" s="7" t="n">
        <f aca="false">COUNTIF(F10:J10,"なし")+COUNTIF(F10:J10,"確認中")</f>
        <v>0</v>
      </c>
      <c r="N10" s="8" t="n">
        <f aca="false">COUNTIF(F10:J10,"あり")/5</f>
        <v>0</v>
      </c>
      <c r="O10" s="5"/>
      <c r="P10" s="4"/>
    </row>
    <row r="11" customFormat="false" ht="24" hidden="false" customHeight="true" outlineLevel="0" collapsed="false">
      <c r="A11" s="9"/>
      <c r="B11" s="9"/>
      <c r="C11" s="10"/>
      <c r="D11" s="9"/>
      <c r="E11" s="9"/>
      <c r="F11" s="10"/>
      <c r="G11" s="10"/>
      <c r="H11" s="10"/>
      <c r="I11" s="10"/>
      <c r="J11" s="10"/>
      <c r="K11" s="9"/>
      <c r="L11" s="11"/>
      <c r="M11" s="12" t="n">
        <f aca="false">COUNTIF(F11:J11,"なし")+COUNTIF(F11:J11,"確認中")</f>
        <v>0</v>
      </c>
      <c r="N11" s="13" t="n">
        <f aca="false">COUNTIF(F11:J11,"あり")/5</f>
        <v>0</v>
      </c>
      <c r="O11" s="10"/>
      <c r="P11" s="9"/>
    </row>
  </sheetData>
  <mergeCells count="1">
    <mergeCell ref="A1:H1"/>
  </mergeCells>
  <conditionalFormatting sqref="M4:M11">
    <cfRule type="cellIs" priority="2" operator="greaterThan" aboveAverage="0" equalAverage="0" bottom="0" percent="0" rank="0" text="" dxfId="0">
      <formula>0</formula>
    </cfRule>
  </conditionalFormatting>
  <conditionalFormatting sqref="N4:N11">
    <cfRule type="cellIs" priority="3" operator="lessThan" aboveAverage="0" equalAverage="0" bottom="0" percent="0" rank="0" text="" dxfId="1">
      <formula>0.6</formula>
    </cfRule>
    <cfRule type="cellIs" priority="4" operator="greaterThanOrEqual" aboveAverage="0" equalAverage="0" bottom="0" percent="0" rank="0" text="" dxfId="2">
      <formula>1</formula>
    </cfRule>
  </conditionalFormatting>
  <dataValidations count="4">
    <dataValidation allowBlank="true" errorStyle="stop" operator="between" showDropDown="false" showErrorMessage="false" showInputMessage="false" sqref="C4:C11" type="list">
      <formula1>"公開,社内一般,社外秘,秘密,極秘,営業秘密,個人情報を含む秘密情報"</formula1>
      <formula2>0</formula2>
    </dataValidation>
    <dataValidation allowBlank="true" errorStyle="stop" operator="between" showDropDown="false" showErrorMessage="false" showInputMessage="false" sqref="F4:I11" type="list">
      <formula1>"あり,なし,確認中"</formula1>
      <formula2>0</formula2>
    </dataValidation>
    <dataValidation allowBlank="true" errorStyle="stop" operator="between" showDropDown="false" showErrorMessage="false" showInputMessage="false" sqref="J4:J11" type="list">
      <formula1>"取得済,未取得,対象外,確認中"</formula1>
      <formula2>0</formula2>
    </dataValidation>
    <dataValidation allowBlank="true" errorStyle="stop" operator="between" showDropDown="false" showErrorMessage="false" showInputMessage="false" sqref="O4:O11" type="list">
      <formula1>"未分類,情報区分確認中,営業秘密候補,営業秘密として管理中,アクセス権限確認中,外部共有確認中,委託先共有中,棚卸し中,廃棄・削除予定,管理終了,要見直し"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6"/>
    <col collapsed="false" customWidth="true" hidden="false" outlineLevel="0" max="4" min="3" style="0" width="22"/>
    <col collapsed="false" customWidth="true" hidden="false" outlineLevel="0" max="5" min="5" style="0" width="24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9" min="8" style="0" width="12"/>
    <col collapsed="false" customWidth="true" hidden="false" outlineLevel="0" max="10" min="10" style="0" width="20"/>
  </cols>
  <sheetData>
    <row r="1" customFormat="false" ht="27.75" hidden="false" customHeight="true" outlineLevel="0" collapsed="false">
      <c r="A1" s="1" t="s">
        <v>41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42</v>
      </c>
    </row>
    <row r="3" customFormat="false" ht="31.5" hidden="false" customHeight="true" outlineLevel="0" collapsed="false">
      <c r="A3" s="3" t="s">
        <v>43</v>
      </c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 t="s">
        <v>51</v>
      </c>
      <c r="J3" s="3" t="s">
        <v>17</v>
      </c>
    </row>
    <row r="4" customFormat="false" ht="24" hidden="false" customHeight="true" outlineLevel="0" collapsed="false">
      <c r="A4" s="5" t="s">
        <v>52</v>
      </c>
      <c r="B4" s="4" t="s">
        <v>53</v>
      </c>
      <c r="C4" s="5" t="s">
        <v>54</v>
      </c>
      <c r="D4" s="5" t="s">
        <v>55</v>
      </c>
      <c r="E4" s="5" t="s">
        <v>56</v>
      </c>
      <c r="F4" s="5" t="s">
        <v>56</v>
      </c>
      <c r="G4" s="5" t="s">
        <v>57</v>
      </c>
      <c r="H4" s="6" t="n">
        <v>46023</v>
      </c>
      <c r="I4" s="6" t="n">
        <v>46113</v>
      </c>
      <c r="J4" s="4" t="s">
        <v>58</v>
      </c>
    </row>
    <row r="5" customFormat="false" ht="24" hidden="false" customHeight="true" outlineLevel="0" collapsed="false">
      <c r="A5" s="10" t="s">
        <v>59</v>
      </c>
      <c r="B5" s="10" t="s">
        <v>60</v>
      </c>
      <c r="C5" s="10" t="s">
        <v>61</v>
      </c>
      <c r="D5" s="10" t="s">
        <v>62</v>
      </c>
      <c r="E5" s="10" t="s">
        <v>63</v>
      </c>
      <c r="F5" s="10" t="s">
        <v>56</v>
      </c>
      <c r="G5" s="10" t="s">
        <v>64</v>
      </c>
      <c r="H5" s="11" t="n">
        <v>46023</v>
      </c>
      <c r="I5" s="11" t="n">
        <v>46113</v>
      </c>
      <c r="J5" s="9"/>
    </row>
    <row r="6" customFormat="false" ht="24" hidden="false" customHeight="true" outlineLevel="0" collapsed="false">
      <c r="A6" s="5" t="s">
        <v>65</v>
      </c>
      <c r="B6" s="5" t="s">
        <v>66</v>
      </c>
      <c r="C6" s="5" t="s">
        <v>67</v>
      </c>
      <c r="D6" s="5" t="s">
        <v>68</v>
      </c>
      <c r="E6" s="4" t="s">
        <v>69</v>
      </c>
      <c r="F6" s="5" t="s">
        <v>70</v>
      </c>
      <c r="G6" s="5" t="s">
        <v>64</v>
      </c>
      <c r="H6" s="6" t="n">
        <v>46023</v>
      </c>
      <c r="I6" s="6" t="n">
        <v>46113</v>
      </c>
      <c r="J6" s="4"/>
    </row>
    <row r="7" customFormat="false" ht="24" hidden="false" customHeight="true" outlineLevel="0" collapsed="false">
      <c r="A7" s="10" t="s">
        <v>71</v>
      </c>
      <c r="B7" s="10" t="s">
        <v>72</v>
      </c>
      <c r="C7" s="10" t="s">
        <v>73</v>
      </c>
      <c r="D7" s="10" t="s">
        <v>74</v>
      </c>
      <c r="E7" s="10" t="s">
        <v>75</v>
      </c>
      <c r="F7" s="10" t="s">
        <v>76</v>
      </c>
      <c r="G7" s="10" t="s">
        <v>6</v>
      </c>
      <c r="H7" s="11" t="n">
        <v>46023</v>
      </c>
      <c r="I7" s="11" t="n">
        <v>46113</v>
      </c>
      <c r="J7" s="9"/>
    </row>
    <row r="8" customFormat="false" ht="24" hidden="false" customHeight="true" outlineLevel="0" collapsed="false">
      <c r="A8" s="5" t="s">
        <v>37</v>
      </c>
      <c r="B8" s="4" t="s">
        <v>77</v>
      </c>
      <c r="C8" s="5" t="s">
        <v>78</v>
      </c>
      <c r="D8" s="5" t="s">
        <v>79</v>
      </c>
      <c r="E8" s="5" t="s">
        <v>80</v>
      </c>
      <c r="F8" s="5" t="s">
        <v>63</v>
      </c>
      <c r="G8" s="5" t="s">
        <v>81</v>
      </c>
      <c r="H8" s="6" t="n">
        <v>46023</v>
      </c>
      <c r="I8" s="6" t="n">
        <v>46113</v>
      </c>
      <c r="J8" s="5" t="s">
        <v>82</v>
      </c>
    </row>
    <row r="9" customFormat="false" ht="24" hidden="false" customHeight="true" outlineLevel="0" collapsed="false">
      <c r="A9" s="10" t="s">
        <v>20</v>
      </c>
      <c r="B9" s="10" t="s">
        <v>83</v>
      </c>
      <c r="C9" s="10" t="s">
        <v>84</v>
      </c>
      <c r="D9" s="10" t="s">
        <v>85</v>
      </c>
      <c r="E9" s="10" t="s">
        <v>86</v>
      </c>
      <c r="F9" s="10" t="s">
        <v>76</v>
      </c>
      <c r="G9" s="10" t="s">
        <v>6</v>
      </c>
      <c r="H9" s="11" t="n">
        <v>46023</v>
      </c>
      <c r="I9" s="11" t="n">
        <v>46113</v>
      </c>
      <c r="J9" s="10" t="s">
        <v>87</v>
      </c>
    </row>
    <row r="10" customFormat="false" ht="24" hidden="false" customHeight="true" outlineLevel="0" collapsed="false">
      <c r="A10" s="5" t="s">
        <v>88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63</v>
      </c>
      <c r="G10" s="5" t="s">
        <v>93</v>
      </c>
      <c r="H10" s="6" t="n">
        <v>46023</v>
      </c>
      <c r="I10" s="6" t="n">
        <v>46113</v>
      </c>
      <c r="J10" s="5" t="s">
        <v>94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12" min="9" style="0" width="14"/>
    <col collapsed="false" customWidth="true" hidden="false" outlineLevel="0" max="13" min="13" style="0" width="18"/>
  </cols>
  <sheetData>
    <row r="1" customFormat="false" ht="27.75" hidden="false" customHeight="true" outlineLevel="0" collapsed="false">
      <c r="A1" s="1" t="s">
        <v>95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96</v>
      </c>
    </row>
    <row r="3" customFormat="false" ht="31.5" hidden="false" customHeight="true" outlineLevel="0" collapsed="false">
      <c r="A3" s="3" t="s">
        <v>2</v>
      </c>
      <c r="B3" s="3" t="s">
        <v>97</v>
      </c>
      <c r="C3" s="3" t="s">
        <v>98</v>
      </c>
      <c r="D3" s="3" t="s">
        <v>99</v>
      </c>
      <c r="E3" s="3" t="s">
        <v>100</v>
      </c>
      <c r="F3" s="3" t="s">
        <v>101</v>
      </c>
      <c r="G3" s="3" t="s">
        <v>102</v>
      </c>
      <c r="H3" s="3" t="s">
        <v>103</v>
      </c>
      <c r="I3" s="3" t="s">
        <v>51</v>
      </c>
      <c r="J3" s="3" t="s">
        <v>104</v>
      </c>
      <c r="K3" s="3" t="s">
        <v>105</v>
      </c>
      <c r="L3" s="3" t="s">
        <v>106</v>
      </c>
      <c r="M3" s="3" t="s">
        <v>17</v>
      </c>
    </row>
    <row r="4" customFormat="false" ht="24" hidden="false" customHeight="true" outlineLevel="0" collapsed="false">
      <c r="A4" s="4" t="s">
        <v>18</v>
      </c>
      <c r="B4" s="4" t="s">
        <v>107</v>
      </c>
      <c r="C4" s="5" t="s">
        <v>108</v>
      </c>
      <c r="D4" s="5" t="s">
        <v>22</v>
      </c>
      <c r="E4" s="5" t="s">
        <v>21</v>
      </c>
      <c r="F4" s="5" t="s">
        <v>109</v>
      </c>
      <c r="G4" s="4" t="n">
        <v>5</v>
      </c>
      <c r="H4" s="6" t="n">
        <v>46032</v>
      </c>
      <c r="I4" s="6" t="n">
        <v>46113</v>
      </c>
      <c r="J4" s="14" t="n">
        <f aca="false">EDATE(I4,6)</f>
        <v>46296</v>
      </c>
      <c r="K4" s="7" t="str">
        <f aca="true">IF(J4&lt;TODAY(),"超過","")</f>
        <v/>
      </c>
      <c r="L4" s="5" t="s">
        <v>110</v>
      </c>
      <c r="M4" s="4"/>
    </row>
    <row r="5" customFormat="false" ht="24" hidden="false" customHeight="true" outlineLevel="0" collapsed="false">
      <c r="A5" s="9" t="s">
        <v>18</v>
      </c>
      <c r="B5" s="9" t="s">
        <v>107</v>
      </c>
      <c r="C5" s="10" t="s">
        <v>111</v>
      </c>
      <c r="D5" s="10" t="s">
        <v>112</v>
      </c>
      <c r="E5" s="10" t="s">
        <v>113</v>
      </c>
      <c r="F5" s="10" t="s">
        <v>114</v>
      </c>
      <c r="G5" s="9" t="n">
        <v>5</v>
      </c>
      <c r="H5" s="11" t="n">
        <v>46032</v>
      </c>
      <c r="I5" s="11" t="n">
        <v>46113</v>
      </c>
      <c r="J5" s="15" t="n">
        <f aca="false">EDATE(I5,6)</f>
        <v>46296</v>
      </c>
      <c r="K5" s="12" t="str">
        <f aca="true">IF(J5&lt;TODAY(),"超過","")</f>
        <v/>
      </c>
      <c r="L5" s="10" t="s">
        <v>110</v>
      </c>
      <c r="M5" s="9"/>
    </row>
    <row r="6" customFormat="false" ht="24" hidden="false" customHeight="true" outlineLevel="0" collapsed="false">
      <c r="A6" s="4" t="s">
        <v>27</v>
      </c>
      <c r="B6" s="5" t="s">
        <v>115</v>
      </c>
      <c r="C6" s="5" t="s">
        <v>111</v>
      </c>
      <c r="D6" s="5" t="s">
        <v>30</v>
      </c>
      <c r="E6" s="5" t="s">
        <v>29</v>
      </c>
      <c r="F6" s="5" t="s">
        <v>114</v>
      </c>
      <c r="G6" s="4" t="n">
        <v>22</v>
      </c>
      <c r="H6" s="6" t="n">
        <v>46054</v>
      </c>
      <c r="I6" s="6" t="n">
        <v>46127</v>
      </c>
      <c r="J6" s="14" t="n">
        <f aca="false">EDATE(I6,6)</f>
        <v>46310</v>
      </c>
      <c r="K6" s="7" t="str">
        <f aca="true">IF(J6&lt;TODAY(),"超過","")</f>
        <v/>
      </c>
      <c r="L6" s="5" t="s">
        <v>110</v>
      </c>
      <c r="M6" s="5" t="s">
        <v>116</v>
      </c>
    </row>
    <row r="7" customFormat="false" ht="24" hidden="false" customHeight="true" outlineLevel="0" collapsed="false">
      <c r="A7" s="9"/>
      <c r="B7" s="9"/>
      <c r="C7" s="10"/>
      <c r="D7" s="9"/>
      <c r="E7" s="9"/>
      <c r="F7" s="9"/>
      <c r="G7" s="9"/>
      <c r="H7" s="11"/>
      <c r="I7" s="11"/>
      <c r="J7" s="15" t="str">
        <f aca="false">IF(I7="","",EDATE(I7,6))</f>
        <v/>
      </c>
      <c r="K7" s="12" t="str">
        <f aca="true">IF(OR(J7="",J7=0),"",IF(J7&lt;TODAY(),"超過",""))</f>
        <v/>
      </c>
      <c r="L7" s="9"/>
      <c r="M7" s="9"/>
    </row>
    <row r="8" customFormat="false" ht="24" hidden="false" customHeight="true" outlineLevel="0" collapsed="false">
      <c r="A8" s="4"/>
      <c r="B8" s="4"/>
      <c r="C8" s="5"/>
      <c r="D8" s="4"/>
      <c r="E8" s="4"/>
      <c r="F8" s="4"/>
      <c r="G8" s="4"/>
      <c r="H8" s="6"/>
      <c r="I8" s="6"/>
      <c r="J8" s="14" t="str">
        <f aca="false">IF(I8="","",EDATE(I8,6))</f>
        <v/>
      </c>
      <c r="K8" s="7" t="str">
        <f aca="true">IF(OR(J8="",J8=0),"",IF(J8&lt;TODAY(),"超過",""))</f>
        <v/>
      </c>
      <c r="L8" s="4"/>
      <c r="M8" s="4"/>
    </row>
    <row r="9" customFormat="false" ht="24" hidden="false" customHeight="true" outlineLevel="0" collapsed="false">
      <c r="A9" s="9"/>
      <c r="B9" s="9"/>
      <c r="C9" s="10"/>
      <c r="D9" s="9"/>
      <c r="E9" s="9"/>
      <c r="F9" s="9"/>
      <c r="G9" s="9"/>
      <c r="H9" s="11"/>
      <c r="I9" s="11"/>
      <c r="J9" s="15" t="str">
        <f aca="false">IF(I9="","",EDATE(I9,6))</f>
        <v/>
      </c>
      <c r="K9" s="12" t="str">
        <f aca="true">IF(OR(J9="",J9=0),"",IF(J9&lt;TODAY(),"超過",""))</f>
        <v/>
      </c>
      <c r="L9" s="9"/>
      <c r="M9" s="9"/>
    </row>
    <row r="10" customFormat="false" ht="24" hidden="false" customHeight="true" outlineLevel="0" collapsed="false">
      <c r="A10" s="4"/>
      <c r="B10" s="4"/>
      <c r="C10" s="5"/>
      <c r="D10" s="4"/>
      <c r="E10" s="4"/>
      <c r="F10" s="4"/>
      <c r="G10" s="4"/>
      <c r="H10" s="6"/>
      <c r="I10" s="6"/>
      <c r="J10" s="14" t="str">
        <f aca="false">IF(I10="","",EDATE(I10,6))</f>
        <v/>
      </c>
      <c r="K10" s="7" t="str">
        <f aca="true">IF(OR(J10="",J10=0),"",IF(J10&lt;TODAY(),"超過",""))</f>
        <v/>
      </c>
      <c r="L10" s="4"/>
      <c r="M10" s="4"/>
    </row>
    <row r="11" customFormat="false" ht="24" hidden="false" customHeight="true" outlineLevel="0" collapsed="false">
      <c r="A11" s="9"/>
      <c r="B11" s="9"/>
      <c r="C11" s="10"/>
      <c r="D11" s="9"/>
      <c r="E11" s="9"/>
      <c r="F11" s="9"/>
      <c r="G11" s="9"/>
      <c r="H11" s="11"/>
      <c r="I11" s="11"/>
      <c r="J11" s="15" t="str">
        <f aca="false">IF(I11="","",EDATE(I11,6))</f>
        <v/>
      </c>
      <c r="K11" s="12" t="str">
        <f aca="true">IF(OR(J11="",J11=0),"",IF(J11&lt;TODAY(),"超過",""))</f>
        <v/>
      </c>
      <c r="L11" s="9"/>
      <c r="M11" s="9"/>
    </row>
  </sheetData>
  <mergeCells count="1">
    <mergeCell ref="A1:H1"/>
  </mergeCells>
  <conditionalFormatting sqref="K4:K11">
    <cfRule type="expression" priority="2" aboveAverage="0" equalAverage="0" bottom="0" percent="0" rank="0" text="" dxfId="0">
      <formula>$K4="超過"</formula>
    </cfRule>
  </conditionalFormatting>
  <conditionalFormatting sqref="G4:G11">
    <cfRule type="cellIs" priority="3" operator="greaterThan" aboveAverage="0" equalAverage="0" bottom="0" percent="0" rank="0" text="" dxfId="1">
      <formula>20</formula>
    </cfRule>
  </conditionalFormatting>
  <dataValidations count="1">
    <dataValidation allowBlank="true" errorStyle="stop" operator="between" showDropDown="false" showErrorMessage="false" showInputMessage="false" sqref="C4:C11" type="list">
      <formula1>"編集,閲覧,管理者,アップロードのみ,DL不可"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1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22"/>
  </cols>
  <sheetData>
    <row r="1" customFormat="false" ht="27.75" hidden="false" customHeight="true" outlineLevel="0" collapsed="false">
      <c r="A1" s="1" t="s">
        <v>117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118</v>
      </c>
    </row>
    <row r="3" customFormat="false" ht="31.5" hidden="false" customHeight="true" outlineLevel="0" collapsed="false">
      <c r="A3" s="3" t="s">
        <v>2</v>
      </c>
      <c r="B3" s="3" t="s">
        <v>119</v>
      </c>
      <c r="C3" s="3" t="s">
        <v>120</v>
      </c>
      <c r="D3" s="3" t="s">
        <v>121</v>
      </c>
      <c r="E3" s="3" t="s">
        <v>122</v>
      </c>
      <c r="F3" s="3" t="s">
        <v>123</v>
      </c>
      <c r="G3" s="3" t="s">
        <v>124</v>
      </c>
      <c r="H3" s="3" t="s">
        <v>125</v>
      </c>
      <c r="I3" s="3" t="s">
        <v>106</v>
      </c>
      <c r="J3" s="3" t="s">
        <v>17</v>
      </c>
    </row>
    <row r="4" customFormat="false" ht="24" hidden="false" customHeight="true" outlineLevel="0" collapsed="false">
      <c r="A4" s="4" t="s">
        <v>18</v>
      </c>
      <c r="B4" s="5" t="s">
        <v>23</v>
      </c>
      <c r="C4" s="5" t="s">
        <v>23</v>
      </c>
      <c r="D4" s="5" t="s">
        <v>23</v>
      </c>
      <c r="E4" s="5" t="s">
        <v>23</v>
      </c>
      <c r="F4" s="5" t="s">
        <v>23</v>
      </c>
      <c r="G4" s="7" t="str">
        <f aca="false">IF(COUNTIF(B4:F4,"なし")&gt;0,"要対応","")</f>
        <v/>
      </c>
      <c r="H4" s="6" t="n">
        <v>46143</v>
      </c>
      <c r="I4" s="5" t="s">
        <v>25</v>
      </c>
      <c r="J4" s="4"/>
    </row>
    <row r="5" customFormat="false" ht="24" hidden="false" customHeight="true" outlineLevel="0" collapsed="false">
      <c r="A5" s="9" t="s">
        <v>27</v>
      </c>
      <c r="B5" s="10" t="s">
        <v>32</v>
      </c>
      <c r="C5" s="10" t="s">
        <v>32</v>
      </c>
      <c r="D5" s="10" t="s">
        <v>32</v>
      </c>
      <c r="E5" s="10" t="s">
        <v>126</v>
      </c>
      <c r="F5" s="10" t="s">
        <v>23</v>
      </c>
      <c r="G5" s="12" t="str">
        <f aca="false">IF(COUNTIF(B5:F5,"なし")&gt;0,"要対応","")</f>
        <v>要対応</v>
      </c>
      <c r="H5" s="11" t="n">
        <v>46140</v>
      </c>
      <c r="I5" s="10" t="s">
        <v>25</v>
      </c>
      <c r="J5" s="10" t="s">
        <v>127</v>
      </c>
    </row>
    <row r="6" customFormat="false" ht="24" hidden="false" customHeight="true" outlineLevel="0" collapsed="false">
      <c r="A6" s="4" t="s">
        <v>35</v>
      </c>
      <c r="B6" s="5" t="s">
        <v>23</v>
      </c>
      <c r="C6" s="5" t="s">
        <v>23</v>
      </c>
      <c r="D6" s="5" t="s">
        <v>23</v>
      </c>
      <c r="E6" s="5" t="s">
        <v>23</v>
      </c>
      <c r="F6" s="5" t="s">
        <v>23</v>
      </c>
      <c r="G6" s="7" t="str">
        <f aca="false">IF(COUNTIF(B6:F6,"なし")&gt;0,"要対応","")</f>
        <v/>
      </c>
      <c r="H6" s="6" t="n">
        <v>46152</v>
      </c>
      <c r="I6" s="5" t="s">
        <v>25</v>
      </c>
      <c r="J6" s="4"/>
    </row>
    <row r="7" customFormat="false" ht="24" hidden="false" customHeight="true" outlineLevel="0" collapsed="false">
      <c r="A7" s="9"/>
      <c r="B7" s="10"/>
      <c r="C7" s="10"/>
      <c r="D7" s="10"/>
      <c r="E7" s="10"/>
      <c r="F7" s="10"/>
      <c r="G7" s="12" t="str">
        <f aca="false">IF(COUNTIF(B7:F7,"なし")&gt;0,"要対応","")</f>
        <v/>
      </c>
      <c r="H7" s="11"/>
      <c r="I7" s="9"/>
      <c r="J7" s="9"/>
    </row>
    <row r="8" customFormat="false" ht="24" hidden="false" customHeight="true" outlineLevel="0" collapsed="false">
      <c r="A8" s="4"/>
      <c r="B8" s="5"/>
      <c r="C8" s="5"/>
      <c r="D8" s="5"/>
      <c r="E8" s="5"/>
      <c r="F8" s="5"/>
      <c r="G8" s="7" t="str">
        <f aca="false">IF(COUNTIF(B8:F8,"なし")&gt;0,"要対応","")</f>
        <v/>
      </c>
      <c r="H8" s="6"/>
      <c r="I8" s="4"/>
      <c r="J8" s="4"/>
    </row>
    <row r="9" customFormat="false" ht="24" hidden="false" customHeight="true" outlineLevel="0" collapsed="false">
      <c r="A9" s="9"/>
      <c r="B9" s="10"/>
      <c r="C9" s="10"/>
      <c r="D9" s="10"/>
      <c r="E9" s="10"/>
      <c r="F9" s="10"/>
      <c r="G9" s="12" t="str">
        <f aca="false">IF(COUNTIF(B9:F9,"なし")&gt;0,"要対応","")</f>
        <v/>
      </c>
      <c r="H9" s="11"/>
      <c r="I9" s="9"/>
      <c r="J9" s="9"/>
    </row>
    <row r="10" customFormat="false" ht="24" hidden="false" customHeight="true" outlineLevel="0" collapsed="false">
      <c r="A10" s="4"/>
      <c r="B10" s="5"/>
      <c r="C10" s="5"/>
      <c r="D10" s="5"/>
      <c r="E10" s="5"/>
      <c r="F10" s="5"/>
      <c r="G10" s="7" t="str">
        <f aca="false">IF(COUNTIF(B10:F10,"なし")&gt;0,"要対応","")</f>
        <v/>
      </c>
      <c r="H10" s="6"/>
      <c r="I10" s="4"/>
      <c r="J10" s="4"/>
    </row>
    <row r="11" customFormat="false" ht="24" hidden="false" customHeight="true" outlineLevel="0" collapsed="false">
      <c r="A11" s="9"/>
      <c r="B11" s="10"/>
      <c r="C11" s="10"/>
      <c r="D11" s="10"/>
      <c r="E11" s="10"/>
      <c r="F11" s="10"/>
      <c r="G11" s="12" t="str">
        <f aca="false">IF(COUNTIF(B11:F11,"なし")&gt;0,"要対応","")</f>
        <v/>
      </c>
      <c r="H11" s="11"/>
      <c r="I11" s="9"/>
      <c r="J11" s="9"/>
    </row>
  </sheetData>
  <mergeCells count="1">
    <mergeCell ref="A1:H1"/>
  </mergeCells>
  <conditionalFormatting sqref="G4:G11">
    <cfRule type="expression" priority="2" aboveAverage="0" equalAverage="0" bottom="0" percent="0" rank="0" text="" dxfId="0">
      <formula>$G4="要対応"</formula>
    </cfRule>
  </conditionalFormatting>
  <dataValidations count="1">
    <dataValidation allowBlank="true" errorStyle="stop" operator="between" showDropDown="false" showErrorMessage="false" showInputMessage="false" sqref="B4:F11" type="list">
      <formula1>"あり,なし,該当なし,確認中"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10" min="9" style="0" width="18"/>
    <col collapsed="false" customWidth="true" hidden="false" outlineLevel="0" max="11" min="11" style="0" width="14"/>
    <col collapsed="false" customWidth="true" hidden="false" outlineLevel="0" max="12" min="12" style="0" width="18"/>
  </cols>
  <sheetData>
    <row r="1" customFormat="false" ht="27.75" hidden="false" customHeight="true" outlineLevel="0" collapsed="false">
      <c r="A1" s="1" t="s">
        <v>128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129</v>
      </c>
    </row>
    <row r="3" customFormat="false" ht="31.5" hidden="false" customHeight="true" outlineLevel="0" collapsed="false">
      <c r="A3" s="3" t="s">
        <v>130</v>
      </c>
      <c r="B3" s="3" t="s">
        <v>2</v>
      </c>
      <c r="C3" s="3" t="s">
        <v>131</v>
      </c>
      <c r="D3" s="3" t="s">
        <v>132</v>
      </c>
      <c r="E3" s="3" t="s">
        <v>133</v>
      </c>
      <c r="F3" s="16" t="s">
        <v>134</v>
      </c>
      <c r="G3" s="3" t="s">
        <v>135</v>
      </c>
      <c r="H3" s="3" t="s">
        <v>136</v>
      </c>
      <c r="I3" s="3" t="s">
        <v>137</v>
      </c>
      <c r="J3" s="3" t="s">
        <v>138</v>
      </c>
      <c r="K3" s="3" t="s">
        <v>106</v>
      </c>
      <c r="L3" s="3" t="s">
        <v>17</v>
      </c>
    </row>
    <row r="4" customFormat="false" ht="24" hidden="false" customHeight="true" outlineLevel="0" collapsed="false">
      <c r="A4" s="4" t="s">
        <v>139</v>
      </c>
      <c r="B4" s="4" t="s">
        <v>18</v>
      </c>
      <c r="C4" s="5" t="s">
        <v>140</v>
      </c>
      <c r="D4" s="5" t="s">
        <v>141</v>
      </c>
      <c r="E4" s="6" t="n">
        <v>46096</v>
      </c>
      <c r="F4" s="5" t="s">
        <v>23</v>
      </c>
      <c r="G4" s="5" t="s">
        <v>142</v>
      </c>
      <c r="H4" s="6" t="n">
        <v>46387</v>
      </c>
      <c r="I4" s="7" t="str">
        <f aca="false">IF(F4="なし","要NDA確認","")</f>
        <v/>
      </c>
      <c r="J4" s="5" t="s">
        <v>143</v>
      </c>
      <c r="K4" s="5" t="s">
        <v>144</v>
      </c>
      <c r="L4" s="4"/>
    </row>
    <row r="5" customFormat="false" ht="24" hidden="false" customHeight="true" outlineLevel="0" collapsed="false">
      <c r="A5" s="9" t="s">
        <v>145</v>
      </c>
      <c r="B5" s="9" t="s">
        <v>27</v>
      </c>
      <c r="C5" s="9" t="s">
        <v>146</v>
      </c>
      <c r="D5" s="10" t="s">
        <v>147</v>
      </c>
      <c r="E5" s="11" t="n">
        <v>46113</v>
      </c>
      <c r="F5" s="10" t="s">
        <v>23</v>
      </c>
      <c r="G5" s="10" t="s">
        <v>23</v>
      </c>
      <c r="H5" s="11" t="n">
        <v>46203</v>
      </c>
      <c r="I5" s="12" t="str">
        <f aca="false">IF(F5="なし","要NDA確認","")</f>
        <v/>
      </c>
      <c r="J5" s="9" t="s">
        <v>148</v>
      </c>
      <c r="K5" s="10" t="s">
        <v>149</v>
      </c>
      <c r="L5" s="9" t="s">
        <v>150</v>
      </c>
    </row>
    <row r="6" customFormat="false" ht="24" hidden="false" customHeight="true" outlineLevel="0" collapsed="false">
      <c r="A6" s="4" t="s">
        <v>151</v>
      </c>
      <c r="B6" s="4" t="s">
        <v>18</v>
      </c>
      <c r="C6" s="5" t="s">
        <v>152</v>
      </c>
      <c r="D6" s="5" t="s">
        <v>153</v>
      </c>
      <c r="E6" s="6" t="n">
        <v>46132</v>
      </c>
      <c r="F6" s="5" t="s">
        <v>32</v>
      </c>
      <c r="G6" s="5" t="s">
        <v>32</v>
      </c>
      <c r="H6" s="6" t="n">
        <v>46203</v>
      </c>
      <c r="I6" s="7" t="str">
        <f aca="false">IF(F6="なし","要NDA確認","")</f>
        <v>要NDA確認</v>
      </c>
      <c r="J6" s="5" t="s">
        <v>154</v>
      </c>
      <c r="K6" s="5" t="s">
        <v>144</v>
      </c>
      <c r="L6" s="4" t="s">
        <v>155</v>
      </c>
    </row>
    <row r="7" customFormat="false" ht="24" hidden="false" customHeight="true" outlineLevel="0" collapsed="false">
      <c r="A7" s="9"/>
      <c r="B7" s="9"/>
      <c r="C7" s="9"/>
      <c r="D7" s="9"/>
      <c r="E7" s="11"/>
      <c r="F7" s="10"/>
      <c r="G7" s="10"/>
      <c r="H7" s="11"/>
      <c r="I7" s="12" t="str">
        <f aca="false">IF(F7="なし","要NDA確認","")</f>
        <v/>
      </c>
      <c r="J7" s="9"/>
      <c r="K7" s="9"/>
      <c r="L7" s="9"/>
    </row>
    <row r="8" customFormat="false" ht="24" hidden="false" customHeight="true" outlineLevel="0" collapsed="false">
      <c r="A8" s="4"/>
      <c r="B8" s="4"/>
      <c r="C8" s="4"/>
      <c r="D8" s="4"/>
      <c r="E8" s="6"/>
      <c r="F8" s="5"/>
      <c r="G8" s="5"/>
      <c r="H8" s="6"/>
      <c r="I8" s="7" t="str">
        <f aca="false">IF(F8="なし","要NDA確認","")</f>
        <v/>
      </c>
      <c r="J8" s="4"/>
      <c r="K8" s="4"/>
      <c r="L8" s="4"/>
    </row>
    <row r="9" customFormat="false" ht="24" hidden="false" customHeight="true" outlineLevel="0" collapsed="false">
      <c r="A9" s="9"/>
      <c r="B9" s="9"/>
      <c r="C9" s="9"/>
      <c r="D9" s="9"/>
      <c r="E9" s="11"/>
      <c r="F9" s="10"/>
      <c r="G9" s="10"/>
      <c r="H9" s="11"/>
      <c r="I9" s="12" t="str">
        <f aca="false">IF(F9="なし","要NDA確認","")</f>
        <v/>
      </c>
      <c r="J9" s="9"/>
      <c r="K9" s="9"/>
      <c r="L9" s="9"/>
    </row>
    <row r="10" customFormat="false" ht="24" hidden="false" customHeight="true" outlineLevel="0" collapsed="false">
      <c r="A10" s="4"/>
      <c r="B10" s="4"/>
      <c r="C10" s="4"/>
      <c r="D10" s="4"/>
      <c r="E10" s="6"/>
      <c r="F10" s="5"/>
      <c r="G10" s="5"/>
      <c r="H10" s="6"/>
      <c r="I10" s="7" t="str">
        <f aca="false">IF(F10="なし","要NDA確認","")</f>
        <v/>
      </c>
      <c r="J10" s="4"/>
      <c r="K10" s="4"/>
      <c r="L10" s="4"/>
    </row>
    <row r="11" customFormat="false" ht="24" hidden="false" customHeight="true" outlineLevel="0" collapsed="false">
      <c r="A11" s="9"/>
      <c r="B11" s="9"/>
      <c r="C11" s="9"/>
      <c r="D11" s="9"/>
      <c r="E11" s="11"/>
      <c r="F11" s="10"/>
      <c r="G11" s="10"/>
      <c r="H11" s="11"/>
      <c r="I11" s="12" t="str">
        <f aca="false">IF(F11="なし","要NDA確認","")</f>
        <v/>
      </c>
      <c r="J11" s="9"/>
      <c r="K11" s="9"/>
      <c r="L11" s="9"/>
    </row>
  </sheetData>
  <mergeCells count="1">
    <mergeCell ref="A1:H1"/>
  </mergeCells>
  <conditionalFormatting sqref="I4:I11">
    <cfRule type="expression" priority="2" aboveAverage="0" equalAverage="0" bottom="0" percent="0" rank="0" text="" dxfId="0">
      <formula>$I4="要NDA確認"</formula>
    </cfRule>
  </conditionalFormatting>
  <dataValidations count="2">
    <dataValidation allowBlank="true" errorStyle="stop" operator="between" showDropDown="false" showErrorMessage="false" showInputMessage="false" sqref="F4:F11" type="list">
      <formula1>"あり,なし,締結予定,確認中"</formula1>
      <formula2>0</formula2>
    </dataValidation>
    <dataValidation allowBlank="true" errorStyle="stop" operator="between" showDropDown="false" showErrorMessage="false" showInputMessage="false" sqref="G4:G11" type="list">
      <formula1>"あり,なし,一部,不要"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22"/>
  </cols>
  <sheetData>
    <row r="1" customFormat="false" ht="27.75" hidden="false" customHeight="true" outlineLevel="0" collapsed="false">
      <c r="A1" s="1" t="s">
        <v>156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157</v>
      </c>
    </row>
    <row r="3" customFormat="false" ht="31.5" hidden="false" customHeight="true" outlineLevel="0" collapsed="false">
      <c r="A3" s="3" t="s">
        <v>158</v>
      </c>
      <c r="B3" s="3" t="s">
        <v>159</v>
      </c>
      <c r="C3" s="3" t="s">
        <v>160</v>
      </c>
      <c r="D3" s="3" t="s">
        <v>161</v>
      </c>
      <c r="E3" s="3" t="s">
        <v>162</v>
      </c>
      <c r="F3" s="3" t="s">
        <v>125</v>
      </c>
      <c r="G3" s="3" t="s">
        <v>163</v>
      </c>
      <c r="H3" s="3" t="s">
        <v>106</v>
      </c>
      <c r="I3" s="3" t="s">
        <v>17</v>
      </c>
    </row>
    <row r="4" customFormat="false" ht="24" hidden="false" customHeight="true" outlineLevel="0" collapsed="false">
      <c r="A4" s="5" t="s">
        <v>164</v>
      </c>
      <c r="B4" s="5" t="s">
        <v>165</v>
      </c>
      <c r="C4" s="4" t="s">
        <v>18</v>
      </c>
      <c r="D4" s="5" t="s">
        <v>23</v>
      </c>
      <c r="E4" s="5" t="s">
        <v>166</v>
      </c>
      <c r="F4" s="6" t="n">
        <v>46117</v>
      </c>
      <c r="G4" s="7" t="str">
        <f aca="false">IF(D4="なし","要取得","")</f>
        <v/>
      </c>
      <c r="H4" s="5" t="s">
        <v>167</v>
      </c>
      <c r="I4" s="4"/>
    </row>
    <row r="5" customFormat="false" ht="24" hidden="false" customHeight="true" outlineLevel="0" collapsed="false">
      <c r="A5" s="10" t="s">
        <v>168</v>
      </c>
      <c r="B5" s="10" t="s">
        <v>169</v>
      </c>
      <c r="C5" s="9" t="s">
        <v>18</v>
      </c>
      <c r="D5" s="10" t="s">
        <v>23</v>
      </c>
      <c r="E5" s="10" t="s">
        <v>166</v>
      </c>
      <c r="F5" s="11" t="n">
        <v>46387</v>
      </c>
      <c r="G5" s="12" t="str">
        <f aca="false">IF(D5="なし","要取得","")</f>
        <v/>
      </c>
      <c r="H5" s="10" t="s">
        <v>170</v>
      </c>
      <c r="I5" s="10" t="s">
        <v>171</v>
      </c>
    </row>
    <row r="6" customFormat="false" ht="24" hidden="false" customHeight="true" outlineLevel="0" collapsed="false">
      <c r="A6" s="5" t="s">
        <v>164</v>
      </c>
      <c r="B6" s="5" t="s">
        <v>172</v>
      </c>
      <c r="C6" s="4" t="s">
        <v>27</v>
      </c>
      <c r="D6" s="5" t="s">
        <v>32</v>
      </c>
      <c r="E6" s="5" t="s">
        <v>173</v>
      </c>
      <c r="F6" s="6"/>
      <c r="G6" s="7" t="str">
        <f aca="false">IF(D6="なし","要取得","")</f>
        <v>要取得</v>
      </c>
      <c r="H6" s="5" t="s">
        <v>167</v>
      </c>
      <c r="I6" s="5" t="s">
        <v>174</v>
      </c>
    </row>
    <row r="7" customFormat="false" ht="24" hidden="false" customHeight="true" outlineLevel="0" collapsed="false">
      <c r="A7" s="10"/>
      <c r="B7" s="9"/>
      <c r="C7" s="9"/>
      <c r="D7" s="10"/>
      <c r="E7" s="10"/>
      <c r="F7" s="11"/>
      <c r="G7" s="12" t="str">
        <f aca="false">IF(D7="なし","要取得","")</f>
        <v/>
      </c>
      <c r="H7" s="9"/>
      <c r="I7" s="9"/>
    </row>
    <row r="8" customFormat="false" ht="24" hidden="false" customHeight="true" outlineLevel="0" collapsed="false">
      <c r="A8" s="5"/>
      <c r="B8" s="4"/>
      <c r="C8" s="4"/>
      <c r="D8" s="5"/>
      <c r="E8" s="5"/>
      <c r="F8" s="6"/>
      <c r="G8" s="7" t="str">
        <f aca="false">IF(D8="なし","要取得","")</f>
        <v/>
      </c>
      <c r="H8" s="4"/>
      <c r="I8" s="4"/>
    </row>
    <row r="9" customFormat="false" ht="24" hidden="false" customHeight="true" outlineLevel="0" collapsed="false">
      <c r="A9" s="10"/>
      <c r="B9" s="9"/>
      <c r="C9" s="9"/>
      <c r="D9" s="10"/>
      <c r="E9" s="10"/>
      <c r="F9" s="11"/>
      <c r="G9" s="12" t="str">
        <f aca="false">IF(D9="なし","要取得","")</f>
        <v/>
      </c>
      <c r="H9" s="9"/>
      <c r="I9" s="9"/>
    </row>
    <row r="10" customFormat="false" ht="24" hidden="false" customHeight="true" outlineLevel="0" collapsed="false">
      <c r="A10" s="5"/>
      <c r="B10" s="4"/>
      <c r="C10" s="4"/>
      <c r="D10" s="5"/>
      <c r="E10" s="5"/>
      <c r="F10" s="6"/>
      <c r="G10" s="7" t="str">
        <f aca="false">IF(D10="なし","要取得","")</f>
        <v/>
      </c>
      <c r="H10" s="4"/>
      <c r="I10" s="4"/>
    </row>
    <row r="11" customFormat="false" ht="24" hidden="false" customHeight="true" outlineLevel="0" collapsed="false">
      <c r="A11" s="10"/>
      <c r="B11" s="9"/>
      <c r="C11" s="9"/>
      <c r="D11" s="10"/>
      <c r="E11" s="10"/>
      <c r="F11" s="11"/>
      <c r="G11" s="12" t="str">
        <f aca="false">IF(D11="なし","要取得","")</f>
        <v/>
      </c>
      <c r="H11" s="9"/>
      <c r="I11" s="9"/>
    </row>
  </sheetData>
  <mergeCells count="1">
    <mergeCell ref="A1:H1"/>
  </mergeCells>
  <conditionalFormatting sqref="G4:G11">
    <cfRule type="expression" priority="2" aboveAverage="0" equalAverage="0" bottom="0" percent="0" rank="0" text="" dxfId="0">
      <formula>$G4="要取得"</formula>
    </cfRule>
  </conditionalFormatting>
  <dataValidations count="3">
    <dataValidation allowBlank="true" errorStyle="stop" operator="between" showDropDown="false" showErrorMessage="false" showInputMessage="false" sqref="A4:A11" type="list">
      <formula1>"退職者,委託先,再委託先,出向者,派遣社員"</formula1>
      <formula2>0</formula2>
    </dataValidation>
    <dataValidation allowBlank="true" errorStyle="stop" operator="between" showDropDown="false" showErrorMessage="false" showInputMessage="false" sqref="D4:D11" type="list">
      <formula1>"あり,なし,対象外,確認中"</formula1>
      <formula2>0</formula2>
    </dataValidation>
    <dataValidation allowBlank="true" errorStyle="stop" operator="between" showDropDown="false" showErrorMessage="false" showInputMessage="false" sqref="E4:E11" type="list">
      <formula1>"完了,対応中,未対応,対象外"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0" width="22"/>
    <col collapsed="false" customWidth="true" hidden="false" outlineLevel="0" max="6" min="4" style="0" width="14"/>
    <col collapsed="false" customWidth="true" hidden="false" outlineLevel="0" max="7" min="7" style="0" width="18"/>
  </cols>
  <sheetData>
    <row r="1" customFormat="false" ht="27.75" hidden="false" customHeight="true" outlineLevel="0" collapsed="false">
      <c r="A1" s="1" t="s">
        <v>175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176</v>
      </c>
    </row>
    <row r="3" customFormat="false" ht="31.5" hidden="false" customHeight="true" outlineLevel="0" collapsed="false">
      <c r="A3" s="3" t="s">
        <v>16</v>
      </c>
      <c r="B3" s="3" t="s">
        <v>177</v>
      </c>
      <c r="C3" s="3" t="s">
        <v>178</v>
      </c>
      <c r="D3" s="3" t="s">
        <v>179</v>
      </c>
      <c r="E3" s="3" t="s">
        <v>180</v>
      </c>
      <c r="F3" s="3" t="s">
        <v>106</v>
      </c>
      <c r="G3" s="3" t="s">
        <v>17</v>
      </c>
    </row>
    <row r="4" customFormat="false" ht="24" hidden="false" customHeight="true" outlineLevel="0" collapsed="false">
      <c r="A4" s="5" t="s">
        <v>181</v>
      </c>
      <c r="B4" s="5" t="s">
        <v>182</v>
      </c>
      <c r="C4" s="5" t="s">
        <v>183</v>
      </c>
      <c r="D4" s="6"/>
      <c r="E4" s="7" t="str">
        <f aca="true">IF(OR(D4="",D4=0),"",IF(D4&lt;TODAY(),"超過",""))</f>
        <v/>
      </c>
      <c r="F4" s="5" t="s">
        <v>184</v>
      </c>
      <c r="G4" s="4"/>
    </row>
    <row r="5" customFormat="false" ht="24" hidden="false" customHeight="true" outlineLevel="0" collapsed="false">
      <c r="A5" s="10" t="s">
        <v>185</v>
      </c>
      <c r="B5" s="10" t="s">
        <v>186</v>
      </c>
      <c r="C5" s="10" t="s">
        <v>187</v>
      </c>
      <c r="D5" s="11" t="n">
        <v>46203</v>
      </c>
      <c r="E5" s="12" t="str">
        <f aca="true">IF(OR(D5="",D5=0),"",IF(D5&lt;TODAY(),"超過",""))</f>
        <v/>
      </c>
      <c r="F5" s="10" t="s">
        <v>184</v>
      </c>
      <c r="G5" s="9"/>
    </row>
    <row r="6" customFormat="false" ht="24" hidden="false" customHeight="true" outlineLevel="0" collapsed="false">
      <c r="A6" s="5" t="s">
        <v>26</v>
      </c>
      <c r="B6" s="5" t="s">
        <v>188</v>
      </c>
      <c r="C6" s="5" t="s">
        <v>189</v>
      </c>
      <c r="D6" s="6" t="n">
        <v>46478</v>
      </c>
      <c r="E6" s="7" t="str">
        <f aca="true">IF(OR(D6="",D6=0),"",IF(D6&lt;TODAY(),"超過",""))</f>
        <v/>
      </c>
      <c r="F6" s="5" t="s">
        <v>184</v>
      </c>
      <c r="G6" s="4"/>
    </row>
    <row r="7" customFormat="false" ht="24" hidden="false" customHeight="true" outlineLevel="0" collapsed="false">
      <c r="A7" s="10" t="s">
        <v>190</v>
      </c>
      <c r="B7" s="10" t="s">
        <v>191</v>
      </c>
      <c r="C7" s="10" t="s">
        <v>192</v>
      </c>
      <c r="D7" s="11" t="n">
        <v>46387</v>
      </c>
      <c r="E7" s="12" t="str">
        <f aca="true">IF(OR(D7="",D7=0),"",IF(D7&lt;TODAY(),"超過",""))</f>
        <v/>
      </c>
      <c r="F7" s="10" t="s">
        <v>193</v>
      </c>
      <c r="G7" s="9"/>
    </row>
    <row r="8" customFormat="false" ht="24" hidden="false" customHeight="true" outlineLevel="0" collapsed="false">
      <c r="A8" s="5" t="s">
        <v>33</v>
      </c>
      <c r="B8" s="5" t="s">
        <v>194</v>
      </c>
      <c r="C8" s="5" t="s">
        <v>195</v>
      </c>
      <c r="D8" s="6" t="n">
        <v>46234</v>
      </c>
      <c r="E8" s="7" t="str">
        <f aca="true">IF(OR(D8="",D8=0),"",IF(D8&lt;TODAY(),"超過",""))</f>
        <v/>
      </c>
      <c r="F8" s="5" t="s">
        <v>184</v>
      </c>
      <c r="G8" s="4"/>
    </row>
  </sheetData>
  <mergeCells count="1">
    <mergeCell ref="A1:H1"/>
  </mergeCells>
  <conditionalFormatting sqref="E4:E8">
    <cfRule type="expression" priority="2" aboveAverage="0" equalAverage="0" bottom="0" percent="0" rank="0" text="" dxfId="0">
      <formula>$E4="超過"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80"/>
  </cols>
  <sheetData>
    <row r="1" customFormat="false" ht="27.75" hidden="false" customHeight="true" outlineLevel="0" collapsed="false">
      <c r="A1" s="1" t="s">
        <v>196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197</v>
      </c>
    </row>
    <row r="3" customFormat="false" ht="27.75" hidden="false" customHeight="true" outlineLevel="0" collapsed="false">
      <c r="A3" s="3" t="s">
        <v>198</v>
      </c>
      <c r="B3" s="3" t="s">
        <v>199</v>
      </c>
    </row>
    <row r="4" customFormat="false" ht="49.5" hidden="false" customHeight="true" outlineLevel="0" collapsed="false">
      <c r="A4" s="5" t="s">
        <v>200</v>
      </c>
      <c r="B4" s="5" t="s">
        <v>201</v>
      </c>
    </row>
    <row r="5" customFormat="false" ht="49.5" hidden="false" customHeight="true" outlineLevel="0" collapsed="false">
      <c r="A5" s="9" t="s">
        <v>202</v>
      </c>
      <c r="B5" s="10" t="s">
        <v>203</v>
      </c>
    </row>
    <row r="6" customFormat="false" ht="49.5" hidden="false" customHeight="true" outlineLevel="0" collapsed="false">
      <c r="A6" s="4" t="s">
        <v>204</v>
      </c>
      <c r="B6" s="5" t="s">
        <v>205</v>
      </c>
    </row>
    <row r="7" customFormat="false" ht="49.5" hidden="false" customHeight="true" outlineLevel="0" collapsed="false">
      <c r="A7" s="9" t="s">
        <v>206</v>
      </c>
      <c r="B7" s="10" t="s">
        <v>207</v>
      </c>
    </row>
    <row r="8" customFormat="false" ht="49.5" hidden="false" customHeight="true" outlineLevel="0" collapsed="false">
      <c r="A8" s="4" t="s">
        <v>208</v>
      </c>
      <c r="B8" s="5" t="s">
        <v>209</v>
      </c>
    </row>
    <row r="9" customFormat="false" ht="49.5" hidden="false" customHeight="true" outlineLevel="0" collapsed="false">
      <c r="A9" s="9" t="s">
        <v>210</v>
      </c>
      <c r="B9" s="10" t="s">
        <v>211</v>
      </c>
    </row>
    <row r="10" customFormat="false" ht="49.5" hidden="false" customHeight="true" outlineLevel="0" collapsed="false">
      <c r="A10" s="4" t="s">
        <v>212</v>
      </c>
      <c r="B10" s="5" t="s">
        <v>213</v>
      </c>
    </row>
    <row r="11" customFormat="false" ht="49.5" hidden="false" customHeight="true" outlineLevel="0" collapsed="false">
      <c r="A11" s="9" t="s">
        <v>214</v>
      </c>
      <c r="B11" s="10" t="s">
        <v>215</v>
      </c>
    </row>
    <row r="12" customFormat="false" ht="49.5" hidden="false" customHeight="true" outlineLevel="0" collapsed="false">
      <c r="A12" s="5" t="s">
        <v>216</v>
      </c>
      <c r="B12" s="5" t="s">
        <v>217</v>
      </c>
    </row>
    <row r="13" customFormat="false" ht="49.5" hidden="false" customHeight="true" outlineLevel="0" collapsed="false">
      <c r="A13" s="10" t="s">
        <v>218</v>
      </c>
      <c r="B13" s="10" t="s">
        <v>219</v>
      </c>
    </row>
    <row r="14" customFormat="false" ht="49.5" hidden="false" customHeight="true" outlineLevel="0" collapsed="false">
      <c r="A14" s="5" t="s">
        <v>220</v>
      </c>
      <c r="B14" s="5" t="s">
        <v>221</v>
      </c>
    </row>
    <row r="15" customFormat="false" ht="49.5" hidden="false" customHeight="true" outlineLevel="0" collapsed="false">
      <c r="A15" s="10" t="s">
        <v>222</v>
      </c>
      <c r="B15" s="10" t="s">
        <v>223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2026-05-25T23:23:14Z</dcterms:created>
  <dc:creator>openpyxl</dc:creator>
  <dc:description/>
  <dc:language>en-US</dc:language>
  <cp:lastModifiedBy/>
  <dcterms:modified xsi:type="dcterms:W3CDTF">2026-05-25T23:23:14Z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