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営業秘密台帳" sheetId="1" state="visible" r:id="rId3"/>
    <sheet name="2.アクセス権限一覧" sheetId="2" state="visible" r:id="rId4"/>
    <sheet name="3.外部共有履歴" sheetId="3" state="visible" r:id="rId5"/>
    <sheet name="4.委託先共有履歴" sheetId="4" state="visible" r:id="rId6"/>
    <sheet name="5.退職者確認履歴" sheetId="5" state="visible" r:id="rId7"/>
    <sheet name="6.棚卸し履歴" sheetId="6" state="visible" r:id="rId8"/>
    <sheet name="7.ステータス一覧" sheetId="7" state="visible" r:id="rId9"/>
    <sheet name="8.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<sst xmlns="http://schemas.openxmlformats.org/spreadsheetml/2006/main" count="355" uniqueCount="264">
  <si>
    <t xml:space="preserve">営業秘密台帳</t>
  </si>
  <si>
    <t xml:space="preserve">営業秘密として管理する情報を、管理番号・情報名・所在・アクセス可能者・棚卸し履歴まで一元管理します。</t>
  </si>
  <si>
    <t xml:space="preserve">管理番号</t>
  </si>
  <si>
    <t xml:space="preserve">情報名</t>
  </si>
  <si>
    <t xml:space="preserve">情報区分</t>
  </si>
  <si>
    <t xml:space="preserve">情報の概要</t>
  </si>
  <si>
    <t xml:space="preserve">所管部署</t>
  </si>
  <si>
    <t xml:space="preserve">管理責任者</t>
  </si>
  <si>
    <t xml:space="preserve">保存場所</t>
  </si>
  <si>
    <t xml:space="preserve">保存形式</t>
  </si>
  <si>
    <t xml:space="preserve">アクセス可能者</t>
  </si>
  <si>
    <t xml:space="preserve">外部共有有無</t>
  </si>
  <si>
    <t xml:space="preserve">委託先共有有無</t>
  </si>
  <si>
    <t xml:space="preserve">秘密表示有無</t>
  </si>
  <si>
    <r>
      <rPr>
        <b val="true"/>
        <sz val="10"/>
        <color rgb="FFFFFFFF"/>
        <rFont val="Noto Sans CJK SC"/>
        <family val="2"/>
      </rPr>
      <t xml:space="preserve">誓約書・</t>
    </r>
    <r>
      <rPr>
        <b val="true"/>
        <sz val="10"/>
        <color rgb="FFFFFFFF"/>
        <rFont val="メイリオ"/>
        <family val="0"/>
        <charset val="1"/>
      </rPr>
      <t xml:space="preserve">NDA</t>
    </r>
    <r>
      <rPr>
        <b val="true"/>
        <sz val="10"/>
        <color rgb="FFFFFFFF"/>
        <rFont val="Noto Sans CJK SC"/>
        <family val="2"/>
      </rPr>
      <t xml:space="preserve">有無</t>
    </r>
  </si>
  <si>
    <t xml:space="preserve">作成日</t>
  </si>
  <si>
    <t xml:space="preserve">最終更新日</t>
  </si>
  <si>
    <t xml:space="preserve">棚卸し日</t>
  </si>
  <si>
    <t xml:space="preserve">最終棚卸しからの経過日数</t>
  </si>
  <si>
    <t xml:space="preserve">次回棚卸し日</t>
  </si>
  <si>
    <t xml:space="preserve">廃棄・削除予定</t>
  </si>
  <si>
    <t xml:space="preserve">削除予定超過判定</t>
  </si>
  <si>
    <t xml:space="preserve">管理ステータス</t>
  </si>
  <si>
    <t xml:space="preserve">備考</t>
  </si>
  <si>
    <t xml:space="preserve">TS-2026-001</t>
  </si>
  <si>
    <r>
      <rPr>
        <sz val="10"/>
        <rFont val="Noto Sans CJK SC"/>
        <family val="2"/>
      </rPr>
      <t xml:space="preserve">製品</t>
    </r>
    <r>
      <rPr>
        <sz val="10"/>
        <rFont val="メイリオ"/>
        <family val="0"/>
        <charset val="1"/>
      </rPr>
      <t xml:space="preserve">A </t>
    </r>
    <r>
      <rPr>
        <sz val="10"/>
        <rFont val="Noto Sans CJK SC"/>
        <family val="2"/>
      </rPr>
      <t xml:space="preserve">製造手順書</t>
    </r>
  </si>
  <si>
    <t xml:space="preserve">営業秘密</t>
  </si>
  <si>
    <r>
      <rPr>
        <sz val="10"/>
        <rFont val="Noto Sans CJK SC"/>
        <family val="2"/>
      </rPr>
      <t xml:space="preserve">製品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の主要工程と熱処理条件を含む技術情報</t>
    </r>
  </si>
  <si>
    <t xml:space="preserve">生産技術部</t>
  </si>
  <si>
    <t xml:space="preserve">山田太郎</t>
  </si>
  <si>
    <t xml:space="preserve">/production/manuals/restricted</t>
  </si>
  <si>
    <r>
      <rPr>
        <sz val="10"/>
        <rFont val="Noto Sans CJK SC"/>
        <family val="2"/>
      </rPr>
      <t xml:space="preserve">電子（</t>
    </r>
    <r>
      <rPr>
        <sz val="10"/>
        <rFont val="メイリオ"/>
        <family val="0"/>
        <charset val="1"/>
      </rPr>
      <t xml:space="preserve">PDF</t>
    </r>
    <r>
      <rPr>
        <sz val="10"/>
        <rFont val="Noto Sans CJK SC"/>
        <family val="2"/>
      </rPr>
      <t xml:space="preserve">）／紙原本は施錠キャビネット</t>
    </r>
  </si>
  <si>
    <t xml:space="preserve">生産技術部 課長以上、品質保証部 部長</t>
  </si>
  <si>
    <t xml:space="preserve">あり</t>
  </si>
  <si>
    <t xml:space="preserve">営業秘密として管理中</t>
  </si>
  <si>
    <t xml:space="preserve">関連訴訟継続中のため廃棄保留</t>
  </si>
  <si>
    <t xml:space="preserve">TS-2026-002</t>
  </si>
  <si>
    <r>
      <rPr>
        <sz val="10"/>
        <rFont val="Noto Sans CJK SC"/>
        <family val="2"/>
      </rPr>
      <t xml:space="preserve">重要顧客リスト（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〜</t>
    </r>
    <r>
      <rPr>
        <sz val="10"/>
        <rFont val="メイリオ"/>
        <family val="0"/>
        <charset val="1"/>
      </rPr>
      <t xml:space="preserve">D</t>
    </r>
    <r>
      <rPr>
        <sz val="10"/>
        <rFont val="Noto Sans CJK SC"/>
        <family val="2"/>
      </rPr>
      <t xml:space="preserve">区分）</t>
    </r>
  </si>
  <si>
    <r>
      <rPr>
        <sz val="10"/>
        <rFont val="Noto Sans CJK SC"/>
        <family val="2"/>
      </rPr>
      <t xml:space="preserve">売上上位</t>
    </r>
    <r>
      <rPr>
        <sz val="10"/>
        <rFont val="メイリオ"/>
        <family val="0"/>
        <charset val="1"/>
      </rPr>
      <t xml:space="preserve">300</t>
    </r>
    <r>
      <rPr>
        <sz val="10"/>
        <rFont val="Noto Sans CJK SC"/>
        <family val="2"/>
      </rPr>
      <t xml:space="preserve">社の与信・取引条件・担当者情報</t>
    </r>
  </si>
  <si>
    <t xml:space="preserve">営業企画部</t>
  </si>
  <si>
    <t xml:space="preserve">佐藤花子</t>
  </si>
  <si>
    <r>
      <rPr>
        <sz val="10"/>
        <rFont val="Noto Sans CJK SC"/>
        <family val="2"/>
      </rPr>
      <t xml:space="preserve">営業</t>
    </r>
    <r>
      <rPr>
        <sz val="10"/>
        <rFont val="メイリオ"/>
        <family val="0"/>
        <charset val="1"/>
      </rPr>
      <t xml:space="preserve">CRM </t>
    </r>
    <r>
      <rPr>
        <sz val="10"/>
        <rFont val="Noto Sans CJK SC"/>
        <family val="2"/>
      </rPr>
      <t xml:space="preserve">顧客マスタ</t>
    </r>
  </si>
  <si>
    <r>
      <rPr>
        <sz val="10"/>
        <rFont val="Noto Sans CJK SC"/>
        <family val="2"/>
      </rPr>
      <t xml:space="preserve">電子（</t>
    </r>
    <r>
      <rPr>
        <sz val="10"/>
        <rFont val="メイリオ"/>
        <family val="0"/>
        <charset val="1"/>
      </rPr>
      <t xml:space="preserve">CRM</t>
    </r>
    <r>
      <rPr>
        <sz val="10"/>
        <rFont val="Noto Sans CJK SC"/>
        <family val="2"/>
      </rPr>
      <t xml:space="preserve">内）</t>
    </r>
  </si>
  <si>
    <r>
      <rPr>
        <sz val="10"/>
        <rFont val="Noto Sans CJK SC"/>
        <family val="2"/>
      </rPr>
      <t xml:space="preserve">営業企画部・営業</t>
    </r>
    <r>
      <rPr>
        <sz val="10"/>
        <rFont val="メイリオ"/>
        <family val="0"/>
        <charset val="1"/>
      </rPr>
      <t xml:space="preserve">1</t>
    </r>
    <r>
      <rPr>
        <sz val="10"/>
        <rFont val="Noto Sans CJK SC"/>
        <family val="2"/>
      </rPr>
      <t xml:space="preserve">〜</t>
    </r>
    <r>
      <rPr>
        <sz val="10"/>
        <rFont val="メイリオ"/>
        <family val="0"/>
        <charset val="1"/>
      </rPr>
      <t xml:space="preserve">3</t>
    </r>
    <r>
      <rPr>
        <sz val="10"/>
        <rFont val="Noto Sans CJK SC"/>
        <family val="2"/>
      </rPr>
      <t xml:space="preserve">部 部長以上</t>
    </r>
  </si>
  <si>
    <t xml:space="preserve">なし</t>
  </si>
  <si>
    <r>
      <rPr>
        <sz val="10"/>
        <rFont val="メイリオ"/>
        <family val="0"/>
        <charset val="1"/>
      </rPr>
      <t xml:space="preserve">CRM</t>
    </r>
    <r>
      <rPr>
        <sz val="10"/>
        <rFont val="Noto Sans CJK SC"/>
        <family val="2"/>
      </rPr>
      <t xml:space="preserve">アクセスログ確認</t>
    </r>
  </si>
  <si>
    <t xml:space="preserve">TS-2026-003</t>
  </si>
  <si>
    <r>
      <rPr>
        <sz val="10"/>
        <rFont val="メイリオ"/>
        <family val="0"/>
        <charset val="1"/>
      </rPr>
      <t xml:space="preserve">M&amp;A</t>
    </r>
    <r>
      <rPr>
        <sz val="10"/>
        <rFont val="Noto Sans CJK SC"/>
        <family val="2"/>
      </rPr>
      <t xml:space="preserve">検討資料（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社案件）</t>
    </r>
  </si>
  <si>
    <t xml:space="preserve">極秘</t>
  </si>
  <si>
    <r>
      <rPr>
        <sz val="10"/>
        <rFont val="Noto Sans CJK SC"/>
        <family val="2"/>
      </rPr>
      <t xml:space="preserve">対象会社の</t>
    </r>
    <r>
      <rPr>
        <sz val="10"/>
        <rFont val="メイリオ"/>
        <family val="0"/>
        <charset val="1"/>
      </rPr>
      <t xml:space="preserve">DD</t>
    </r>
    <r>
      <rPr>
        <sz val="10"/>
        <rFont val="Noto Sans CJK SC"/>
        <family val="2"/>
      </rPr>
      <t xml:space="preserve">資料・条件交渉メモ</t>
    </r>
  </si>
  <si>
    <t xml:space="preserve">経営企画部</t>
  </si>
  <si>
    <t xml:space="preserve">鈴木一郎</t>
  </si>
  <si>
    <r>
      <rPr>
        <sz val="10"/>
        <rFont val="Noto Sans CJK SC"/>
        <family val="2"/>
      </rPr>
      <t xml:space="preserve">経営企画専用フォルダ（</t>
    </r>
    <r>
      <rPr>
        <sz val="10"/>
        <rFont val="メイリオ"/>
        <family val="0"/>
        <charset val="1"/>
      </rPr>
      <t xml:space="preserve">VDR</t>
    </r>
    <r>
      <rPr>
        <sz val="10"/>
        <rFont val="Noto Sans CJK SC"/>
        <family val="2"/>
      </rPr>
      <t xml:space="preserve">）</t>
    </r>
  </si>
  <si>
    <r>
      <rPr>
        <sz val="10"/>
        <rFont val="Noto Sans CJK SC"/>
        <family val="2"/>
      </rPr>
      <t xml:space="preserve">電子（</t>
    </r>
    <r>
      <rPr>
        <sz val="10"/>
        <rFont val="メイリオ"/>
        <family val="0"/>
        <charset val="1"/>
      </rPr>
      <t xml:space="preserve">VDR</t>
    </r>
    <r>
      <rPr>
        <sz val="10"/>
        <rFont val="Noto Sans CJK SC"/>
        <family val="2"/>
      </rPr>
      <t xml:space="preserve">）</t>
    </r>
  </si>
  <si>
    <t xml:space="preserve">経営層、経営企画部 部長以上、法務部長</t>
  </si>
  <si>
    <t xml:space="preserve">案件終了後に再判断</t>
  </si>
  <si>
    <t xml:space="preserve">TS-2025-018</t>
  </si>
  <si>
    <r>
      <rPr>
        <sz val="10"/>
        <rFont val="Noto Sans CJK SC"/>
        <family val="2"/>
      </rPr>
      <t xml:space="preserve">旧製品</t>
    </r>
    <r>
      <rPr>
        <sz val="10"/>
        <rFont val="メイリオ"/>
        <family val="0"/>
        <charset val="1"/>
      </rPr>
      <t xml:space="preserve">X </t>
    </r>
    <r>
      <rPr>
        <sz val="10"/>
        <rFont val="Noto Sans CJK SC"/>
        <family val="2"/>
      </rPr>
      <t xml:space="preserve">設計図面</t>
    </r>
  </si>
  <si>
    <r>
      <rPr>
        <sz val="10"/>
        <rFont val="メイリオ"/>
        <family val="0"/>
        <charset val="1"/>
      </rPr>
      <t xml:space="preserve">2018</t>
    </r>
    <r>
      <rPr>
        <sz val="10"/>
        <rFont val="Noto Sans CJK SC"/>
        <family val="2"/>
      </rPr>
      <t xml:space="preserve">年廃版製品の設計図面</t>
    </r>
  </si>
  <si>
    <t xml:space="preserve">技術部</t>
  </si>
  <si>
    <t xml:space="preserve">高橋次郎</t>
  </si>
  <si>
    <t xml:space="preserve">技術部アーカイブサーバー</t>
  </si>
  <si>
    <r>
      <rPr>
        <sz val="10"/>
        <rFont val="Noto Sans CJK SC"/>
        <family val="2"/>
      </rPr>
      <t xml:space="preserve">電子（</t>
    </r>
    <r>
      <rPr>
        <sz val="10"/>
        <rFont val="メイリオ"/>
        <family val="0"/>
        <charset val="1"/>
      </rPr>
      <t xml:space="preserve">DWG</t>
    </r>
    <r>
      <rPr>
        <sz val="10"/>
        <rFont val="Noto Sans CJK SC"/>
        <family val="2"/>
      </rPr>
      <t xml:space="preserve">）</t>
    </r>
  </si>
  <si>
    <t xml:space="preserve">技術部 旧製品担当者のみ</t>
  </si>
  <si>
    <t xml:space="preserve">保管期限超過、廃棄予定</t>
  </si>
  <si>
    <t xml:space="preserve">アクセス権限一覧</t>
  </si>
  <si>
    <t xml:space="preserve">営業秘密ごとに、どの権限が誰に付与されているかを管理します。</t>
  </si>
  <si>
    <t xml:space="preserve">権限種別</t>
  </si>
  <si>
    <t xml:space="preserve">対象者名</t>
  </si>
  <si>
    <t xml:space="preserve">部署</t>
  </si>
  <si>
    <t xml:space="preserve">役職</t>
  </si>
  <si>
    <t xml:space="preserve">付与日</t>
  </si>
  <si>
    <t xml:space="preserve">確認期限</t>
  </si>
  <si>
    <t xml:space="preserve">アクセス権限確認期限超過</t>
  </si>
  <si>
    <t xml:space="preserve">編集</t>
  </si>
  <si>
    <t xml:space="preserve">課長</t>
  </si>
  <si>
    <t xml:space="preserve">閲覧</t>
  </si>
  <si>
    <t xml:space="preserve">品質保証部</t>
  </si>
  <si>
    <t xml:space="preserve">部長</t>
  </si>
  <si>
    <t xml:space="preserve">定期的に対象者確認</t>
  </si>
  <si>
    <t xml:space="preserve">外部共有履歴</t>
  </si>
  <si>
    <r>
      <rPr>
        <sz val="9"/>
        <color rgb="FF4A5568"/>
        <rFont val="Noto Sans CJK SC"/>
        <family val="2"/>
      </rPr>
      <t xml:space="preserve">営業秘密ごとに、外部共有の経緯・</t>
    </r>
    <r>
      <rPr>
        <sz val="9"/>
        <color rgb="FF4A5568"/>
        <rFont val="メイリオ"/>
        <family val="0"/>
        <charset val="1"/>
      </rPr>
      <t xml:space="preserve">NDA</t>
    </r>
    <r>
      <rPr>
        <sz val="9"/>
        <color rgb="FF4A5568"/>
        <rFont val="Noto Sans CJK SC"/>
        <family val="2"/>
      </rPr>
      <t xml:space="preserve">・返還削除予定を記録します。</t>
    </r>
  </si>
  <si>
    <t xml:space="preserve">共有番号</t>
  </si>
  <si>
    <t xml:space="preserve">共有先</t>
  </si>
  <si>
    <t xml:space="preserve">共有目的</t>
  </si>
  <si>
    <t xml:space="preserve">共有範囲</t>
  </si>
  <si>
    <t xml:space="preserve">共有日</t>
  </si>
  <si>
    <r>
      <rPr>
        <b val="true"/>
        <sz val="10"/>
        <color rgb="FFFFFFFF"/>
        <rFont val="メイリオ"/>
        <family val="0"/>
        <charset val="1"/>
      </rPr>
      <t xml:space="preserve">NDA</t>
    </r>
    <r>
      <rPr>
        <b val="true"/>
        <sz val="10"/>
        <color rgb="FFFFFFFF"/>
        <rFont val="Noto Sans CJK SC"/>
        <family val="2"/>
      </rPr>
      <t xml:space="preserve">有無</t>
    </r>
  </si>
  <si>
    <r>
      <rPr>
        <b val="true"/>
        <sz val="10"/>
        <color rgb="FFFFFFFF"/>
        <rFont val="メイリオ"/>
        <family val="0"/>
        <charset val="1"/>
      </rPr>
      <t xml:space="preserve">NDA</t>
    </r>
    <r>
      <rPr>
        <b val="true"/>
        <sz val="10"/>
        <color rgb="FFFFFFFF"/>
        <rFont val="Noto Sans CJK SC"/>
        <family val="2"/>
      </rPr>
      <t xml:space="preserve">契約番号</t>
    </r>
  </si>
  <si>
    <t xml:space="preserve">マスキング有無</t>
  </si>
  <si>
    <t xml:space="preserve">共有方法</t>
  </si>
  <si>
    <t xml:space="preserve">返還・削除予定</t>
  </si>
  <si>
    <t xml:space="preserve">返還・削除確認日</t>
  </si>
  <si>
    <t xml:space="preserve">外部共有あり判定</t>
  </si>
  <si>
    <t xml:space="preserve">担当者</t>
  </si>
  <si>
    <t xml:space="preserve">EXT-2026-001</t>
  </si>
  <si>
    <r>
      <rPr>
        <sz val="10"/>
        <rFont val="Noto Sans CJK SC"/>
        <family val="2"/>
      </rPr>
      <t xml:space="preserve">取引先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社</t>
    </r>
  </si>
  <si>
    <t xml:space="preserve">製品共同開発</t>
  </si>
  <si>
    <t xml:space="preserve">一部（熱処理条件以外）</t>
  </si>
  <si>
    <t xml:space="preserve">NDA-2026-005</t>
  </si>
  <si>
    <t xml:space="preserve">一部</t>
  </si>
  <si>
    <t xml:space="preserve">期限付き共有リンク</t>
  </si>
  <si>
    <t xml:space="preserve">営業 ○○</t>
  </si>
  <si>
    <t xml:space="preserve">EXT-2026-002</t>
  </si>
  <si>
    <r>
      <rPr>
        <sz val="10"/>
        <rFont val="メイリオ"/>
        <family val="0"/>
        <charset val="1"/>
      </rPr>
      <t xml:space="preserve">M&amp;A</t>
    </r>
    <r>
      <rPr>
        <sz val="10"/>
        <rFont val="Noto Sans CJK SC"/>
        <family val="2"/>
      </rPr>
      <t xml:space="preserve">仲介</t>
    </r>
    <r>
      <rPr>
        <sz val="10"/>
        <rFont val="メイリオ"/>
        <family val="0"/>
        <charset val="1"/>
      </rPr>
      <t xml:space="preserve">B</t>
    </r>
    <r>
      <rPr>
        <sz val="10"/>
        <rFont val="Noto Sans CJK SC"/>
        <family val="2"/>
      </rPr>
      <t xml:space="preserve">社</t>
    </r>
  </si>
  <si>
    <t xml:space="preserve">デューデリ対応</t>
  </si>
  <si>
    <t xml:space="preserve">要約のみ</t>
  </si>
  <si>
    <t xml:space="preserve">NDA-2026-012</t>
  </si>
  <si>
    <r>
      <rPr>
        <sz val="10"/>
        <rFont val="メイリオ"/>
        <family val="0"/>
        <charset val="1"/>
      </rPr>
      <t xml:space="preserve">VDR</t>
    </r>
    <r>
      <rPr>
        <sz val="10"/>
        <rFont val="Noto Sans CJK SC"/>
        <family val="2"/>
      </rPr>
      <t xml:space="preserve">（仮想データルーム）</t>
    </r>
  </si>
  <si>
    <t xml:space="preserve">経営企画 ○○</t>
  </si>
  <si>
    <t xml:space="preserve">案件終了後に削除確認</t>
  </si>
  <si>
    <t xml:space="preserve">EXT-2026-003</t>
  </si>
  <si>
    <r>
      <rPr>
        <sz val="10"/>
        <rFont val="Noto Sans CJK SC"/>
        <family val="2"/>
      </rPr>
      <t xml:space="preserve">コンサル</t>
    </r>
    <r>
      <rPr>
        <sz val="10"/>
        <rFont val="メイリオ"/>
        <family val="0"/>
        <charset val="1"/>
      </rPr>
      <t xml:space="preserve">C</t>
    </r>
    <r>
      <rPr>
        <sz val="10"/>
        <rFont val="Noto Sans CJK SC"/>
        <family val="2"/>
      </rPr>
      <t xml:space="preserve">社</t>
    </r>
  </si>
  <si>
    <t xml:space="preserve">業務分析</t>
  </si>
  <si>
    <t xml:space="preserve">メール添付</t>
  </si>
  <si>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未締結（要対応）</t>
    </r>
  </si>
  <si>
    <t xml:space="preserve">委託先共有履歴</t>
  </si>
  <si>
    <t xml:space="preserve">委託先・業務委託契約ごとに、共有期間・再委託・返還削除義務を管理します。</t>
  </si>
  <si>
    <t xml:space="preserve">委託先</t>
  </si>
  <si>
    <t xml:space="preserve">業務委託契約番号</t>
  </si>
  <si>
    <t xml:space="preserve">共有開始日</t>
  </si>
  <si>
    <t xml:space="preserve">共有終了予定</t>
  </si>
  <si>
    <t xml:space="preserve">再委託有無</t>
  </si>
  <si>
    <t xml:space="preserve">アクセス権限範囲</t>
  </si>
  <si>
    <t xml:space="preserve">目的外利用禁止条項</t>
  </si>
  <si>
    <t xml:space="preserve">返還・削除義務</t>
  </si>
  <si>
    <t xml:space="preserve">終了時確認日</t>
  </si>
  <si>
    <t xml:space="preserve">委託先共有あり判定</t>
  </si>
  <si>
    <t xml:space="preserve">OUT-2026-001</t>
  </si>
  <si>
    <t xml:space="preserve">○○エンジニアリング社</t>
  </si>
  <si>
    <t xml:space="preserve">BC-2026-010</t>
  </si>
  <si>
    <t xml:space="preserve">製造手順書のみ</t>
  </si>
  <si>
    <t xml:space="preserve">調達 ○○</t>
  </si>
  <si>
    <t xml:space="preserve">OUT-2026-002</t>
  </si>
  <si>
    <t xml:space="preserve">△△マーケ社</t>
  </si>
  <si>
    <t xml:space="preserve">BC-2026-014</t>
  </si>
  <si>
    <r>
      <rPr>
        <sz val="10"/>
        <rFont val="Noto Sans CJK SC"/>
        <family val="2"/>
      </rPr>
      <t xml:space="preserve">顧客リスト（上位</t>
    </r>
    <r>
      <rPr>
        <sz val="10"/>
        <rFont val="メイリオ"/>
        <family val="0"/>
        <charset val="1"/>
      </rPr>
      <t xml:space="preserve">50</t>
    </r>
    <r>
      <rPr>
        <sz val="10"/>
        <rFont val="Noto Sans CJK SC"/>
        <family val="2"/>
      </rPr>
      <t xml:space="preserve">社のみ）</t>
    </r>
  </si>
  <si>
    <t xml:space="preserve">営業企画 ○○</t>
  </si>
  <si>
    <t xml:space="preserve">業務終了後に削除確認</t>
  </si>
  <si>
    <t xml:space="preserve">退職者確認履歴</t>
  </si>
  <si>
    <t xml:space="preserve">退職者ごとに、誓約書取得・端末返却・アクセス停止・削除確認の状況を記録します。</t>
  </si>
  <si>
    <t xml:space="preserve">退職者番号</t>
  </si>
  <si>
    <t xml:space="preserve">氏名</t>
  </si>
  <si>
    <t xml:space="preserve">退職日</t>
  </si>
  <si>
    <t xml:space="preserve">所属部署</t>
  </si>
  <si>
    <t xml:space="preserve">関与情報（管理番号）</t>
  </si>
  <si>
    <t xml:space="preserve">退職時誓約書取得</t>
  </si>
  <si>
    <t xml:space="preserve">貸与端末返却</t>
  </si>
  <si>
    <t xml:space="preserve">アクセス停止</t>
  </si>
  <si>
    <t xml:space="preserve">個人端末確認</t>
  </si>
  <si>
    <t xml:space="preserve">削除確認</t>
  </si>
  <si>
    <t xml:space="preserve">確認担当者</t>
  </si>
  <si>
    <t xml:space="preserve">確認日</t>
  </si>
  <si>
    <t xml:space="preserve">EX-2026-001</t>
  </si>
  <si>
    <t xml:space="preserve">○○太郎</t>
  </si>
  <si>
    <t xml:space="preserve">取得済</t>
  </si>
  <si>
    <t xml:space="preserve">完了</t>
  </si>
  <si>
    <t xml:space="preserve">人事 ○○</t>
  </si>
  <si>
    <t xml:space="preserve">EX-2026-002</t>
  </si>
  <si>
    <t xml:space="preserve">△△花子</t>
  </si>
  <si>
    <t xml:space="preserve">未取得</t>
  </si>
  <si>
    <t xml:space="preserve">未確認</t>
  </si>
  <si>
    <t xml:space="preserve">誓約書未取得（要対応）</t>
  </si>
  <si>
    <t xml:space="preserve">棚卸し履歴</t>
  </si>
  <si>
    <t xml:space="preserve">定期棚卸しの実施記録を残し、次回への引継ぎに使えるようにします。</t>
  </si>
  <si>
    <t xml:space="preserve">棚卸し番号</t>
  </si>
  <si>
    <t xml:space="preserve">棚卸し対象（管理番号）</t>
  </si>
  <si>
    <t xml:space="preserve">実施日</t>
  </si>
  <si>
    <t xml:space="preserve">実施者</t>
  </si>
  <si>
    <t xml:space="preserve">区分再確認</t>
  </si>
  <si>
    <t xml:space="preserve">権限再確認</t>
  </si>
  <si>
    <t xml:space="preserve">表示再確認</t>
  </si>
  <si>
    <t xml:space="preserve">改善対応</t>
  </si>
  <si>
    <t xml:space="preserve">完了日</t>
  </si>
  <si>
    <t xml:space="preserve">INV-2026-Q2</t>
  </si>
  <si>
    <t xml:space="preserve">法務 ○○</t>
  </si>
  <si>
    <t xml:space="preserve">変更なし</t>
  </si>
  <si>
    <r>
      <rPr>
        <sz val="10"/>
        <rFont val="メイリオ"/>
        <family val="0"/>
        <charset val="1"/>
      </rPr>
      <t xml:space="preserve">1</t>
    </r>
    <r>
      <rPr>
        <sz val="10"/>
        <rFont val="Noto Sans CJK SC"/>
        <family val="2"/>
      </rPr>
      <t xml:space="preserve">名削減</t>
    </r>
  </si>
  <si>
    <t xml:space="preserve">問題なし</t>
  </si>
  <si>
    <t xml:space="preserve">アクセス権限見直し済</t>
  </si>
  <si>
    <t xml:space="preserve">対象者見直し中</t>
  </si>
  <si>
    <t xml:space="preserve">次回まで継続検討</t>
  </si>
  <si>
    <t xml:space="preserve">営業企画部と調整中</t>
  </si>
  <si>
    <t xml:space="preserve">INV-2025-Q4</t>
  </si>
  <si>
    <t xml:space="preserve">廃棄予定として整理</t>
  </si>
  <si>
    <t xml:space="preserve">次回棚卸し時に廃棄実施</t>
  </si>
  <si>
    <t xml:space="preserve">ステータス一覧</t>
  </si>
  <si>
    <t xml:space="preserve">管理ステータスごとに、意味・次の対応・記録すべき項目を整理しています。</t>
  </si>
  <si>
    <t xml:space="preserve">ステータス</t>
  </si>
  <si>
    <t xml:space="preserve">意味</t>
  </si>
  <si>
    <t xml:space="preserve">次に行うこと</t>
  </si>
  <si>
    <t xml:space="preserve">記録しておくべきこと</t>
  </si>
  <si>
    <t xml:space="preserve">未分類</t>
  </si>
  <si>
    <t xml:space="preserve">情報区分が未判定</t>
  </si>
  <si>
    <t xml:space="preserve">情報区分判定</t>
  </si>
  <si>
    <t xml:space="preserve">判定担当者、判定予定日</t>
  </si>
  <si>
    <t xml:space="preserve">情報区分確認中</t>
  </si>
  <si>
    <t xml:space="preserve">情報区分の判定作業中</t>
  </si>
  <si>
    <t xml:space="preserve">区分案を管理責任者に確認</t>
  </si>
  <si>
    <t xml:space="preserve">区分案、確認依頼日</t>
  </si>
  <si>
    <t xml:space="preserve">営業秘密候補</t>
  </si>
  <si>
    <t xml:space="preserve">営業秘密として暫定判断</t>
  </si>
  <si>
    <t xml:space="preserve">台帳登録、アクセス制限、表示を整える</t>
  </si>
  <si>
    <t xml:space="preserve">候補理由、確認予定日</t>
  </si>
  <si>
    <t xml:space="preserve">台帳・アクセス制限・表示が整っている</t>
  </si>
  <si>
    <t xml:space="preserve">定期棚卸し、運用記録を継続</t>
  </si>
  <si>
    <t xml:space="preserve">登録日、最終棚卸し日</t>
  </si>
  <si>
    <t xml:space="preserve">アクセス権限確認中</t>
  </si>
  <si>
    <t xml:space="preserve">権限見直しの作業中</t>
  </si>
  <si>
    <t xml:space="preserve">不要な権限の削除、最小化</t>
  </si>
  <si>
    <t xml:space="preserve">見直し前後の権限一覧</t>
  </si>
  <si>
    <t xml:space="preserve">外部共有確認中</t>
  </si>
  <si>
    <t xml:space="preserve">外部共有の可否を判断中</t>
  </si>
  <si>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、マスキング、共有方法を確認</t>
    </r>
  </si>
  <si>
    <t xml:space="preserve">共有目的、共有先、判断記録</t>
  </si>
  <si>
    <t xml:space="preserve">委託先共有中</t>
  </si>
  <si>
    <t xml:space="preserve">委託先と共有している期間</t>
  </si>
  <si>
    <r>
      <rPr>
        <sz val="10"/>
        <rFont val="Noto Sans CJK SC"/>
        <family val="2"/>
      </rPr>
      <t xml:space="preserve">定期的に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・返還削除予定を確認</t>
    </r>
  </si>
  <si>
    <t xml:space="preserve">委託契約番号、共有開始日</t>
  </si>
  <si>
    <t xml:space="preserve">棚卸し中</t>
  </si>
  <si>
    <t xml:space="preserve">定期棚卸しの実施中</t>
  </si>
  <si>
    <t xml:space="preserve">区分・権限・表示・台帳を再確認</t>
  </si>
  <si>
    <t xml:space="preserve">棚卸し実施者、対象範囲</t>
  </si>
  <si>
    <t xml:space="preserve">保管期限到来、または不要と判断</t>
  </si>
  <si>
    <t xml:space="preserve">廃棄・削除方法を確定し実施</t>
  </si>
  <si>
    <t xml:space="preserve">廃棄予定日、廃棄方法</t>
  </si>
  <si>
    <t xml:space="preserve">管理終了</t>
  </si>
  <si>
    <t xml:space="preserve">廃棄・削除が完了</t>
  </si>
  <si>
    <t xml:space="preserve">履歴を残し、台帳から外す</t>
  </si>
  <si>
    <t xml:space="preserve">廃棄完了日、廃棄証跡</t>
  </si>
  <si>
    <t xml:space="preserve">要見直し</t>
  </si>
  <si>
    <t xml:space="preserve">外部環境や運用変化により再評価が必要</t>
  </si>
  <si>
    <t xml:space="preserve">区分・管理方法を再判断</t>
  </si>
  <si>
    <t xml:space="preserve">見直しが必要な理由、対応期限</t>
  </si>
  <si>
    <t xml:space="preserve">使い方</t>
  </si>
  <si>
    <t xml:space="preserve">営業秘密管理台帳の運用ルール・各シートの位置づけ・運用上の留意点を整理しています。</t>
  </si>
  <si>
    <t xml:space="preserve">項目</t>
  </si>
  <si>
    <t xml:space="preserve">内容</t>
  </si>
  <si>
    <t xml:space="preserve">本台帳の目的</t>
  </si>
  <si>
    <t xml:space="preserve">営業秘密として管理する情報を一元化し、外部共有・委託先共有・退職者対応・棚卸しの履歴を残すための台帳です。漏えい時には「どの情報をどう管理していたか」を後から説明できる一次資料になります。</t>
  </si>
  <si>
    <r>
      <rPr>
        <sz val="10"/>
        <rFont val="メイリオ"/>
        <family val="0"/>
        <charset val="1"/>
      </rPr>
      <t xml:space="preserve">1.</t>
    </r>
    <r>
      <rPr>
        <sz val="10"/>
        <rFont val="Noto Sans CJK SC"/>
        <family val="2"/>
      </rPr>
      <t xml:space="preserve">営業秘密台帳</t>
    </r>
  </si>
  <si>
    <t xml:space="preserve">営業秘密ごとに、管理番号・情報区分・所管・保存場所・アクセス可能者・棚卸し日・廃棄予定までを管理します。経過日数や廃棄予定超過判定は自動計算されます。</t>
  </si>
  <si>
    <r>
      <rPr>
        <sz val="10"/>
        <rFont val="メイリオ"/>
        <family val="0"/>
        <charset val="1"/>
      </rPr>
      <t xml:space="preserve">2.</t>
    </r>
    <r>
      <rPr>
        <sz val="10"/>
        <rFont val="Noto Sans CJK SC"/>
        <family val="2"/>
      </rPr>
      <t xml:space="preserve">アクセス権限一覧</t>
    </r>
  </si>
  <si>
    <t xml:space="preserve">営業秘密ごとに、編集／閲覧権限を持つ対象者を管理します。確認期限超過を自動判定します。</t>
  </si>
  <si>
    <r>
      <rPr>
        <sz val="10"/>
        <rFont val="メイリオ"/>
        <family val="0"/>
        <charset val="1"/>
      </rPr>
      <t xml:space="preserve">3.</t>
    </r>
    <r>
      <rPr>
        <sz val="10"/>
        <rFont val="Noto Sans CJK SC"/>
        <family val="2"/>
      </rPr>
      <t xml:space="preserve">外部共有履歴</t>
    </r>
  </si>
  <si>
    <r>
      <rPr>
        <sz val="10"/>
        <rFont val="Noto Sans CJK SC"/>
        <family val="2"/>
      </rPr>
      <t xml:space="preserve">外部共有のたびに記録します。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有無・マスキング有無・返還削除予定を残します。</t>
    </r>
  </si>
  <si>
    <r>
      <rPr>
        <sz val="10"/>
        <rFont val="メイリオ"/>
        <family val="0"/>
        <charset val="1"/>
      </rPr>
      <t xml:space="preserve">4.</t>
    </r>
    <r>
      <rPr>
        <sz val="10"/>
        <rFont val="Noto Sans CJK SC"/>
        <family val="2"/>
      </rPr>
      <t xml:space="preserve">委託先共有履歴</t>
    </r>
  </si>
  <si>
    <t xml:space="preserve">業務委託契約と紐づけて、再委託有無・目的外利用禁止条項・返還削除義務の有無を管理します。</t>
  </si>
  <si>
    <r>
      <rPr>
        <sz val="10"/>
        <rFont val="メイリオ"/>
        <family val="0"/>
        <charset val="1"/>
      </rPr>
      <t xml:space="preserve">5.</t>
    </r>
    <r>
      <rPr>
        <sz val="10"/>
        <rFont val="Noto Sans CJK SC"/>
        <family val="2"/>
      </rPr>
      <t xml:space="preserve">退職者確認履歴</t>
    </r>
  </si>
  <si>
    <t xml:space="preserve">退職者ごとに、誓約書取得・端末返却・アクセス停止・削除確認を記録します。未対応は赤色で表示されます。</t>
  </si>
  <si>
    <r>
      <rPr>
        <sz val="10"/>
        <rFont val="メイリオ"/>
        <family val="0"/>
        <charset val="1"/>
      </rPr>
      <t xml:space="preserve">6.</t>
    </r>
    <r>
      <rPr>
        <sz val="10"/>
        <rFont val="Noto Sans CJK SC"/>
        <family val="2"/>
      </rPr>
      <t xml:space="preserve">棚卸し履歴</t>
    </r>
  </si>
  <si>
    <t xml:space="preserve">定期棚卸しの実施記録を残します。前回からの変化（権限変更等）を記載します。</t>
  </si>
  <si>
    <r>
      <rPr>
        <sz val="10"/>
        <rFont val="メイリオ"/>
        <family val="0"/>
        <charset val="1"/>
      </rPr>
      <t xml:space="preserve">7.</t>
    </r>
    <r>
      <rPr>
        <sz val="10"/>
        <rFont val="Noto Sans CJK SC"/>
        <family val="2"/>
      </rPr>
      <t xml:space="preserve">ステータス一覧</t>
    </r>
  </si>
  <si>
    <t xml:space="preserve">管理ステータスの意味・次の対応・記録すべき項目を整理しています。</t>
  </si>
  <si>
    <t xml:space="preserve">入力時のコツ</t>
  </si>
  <si>
    <r>
      <rPr>
        <sz val="10"/>
        <rFont val="Noto Sans CJK SC"/>
        <family val="2"/>
      </rPr>
      <t xml:space="preserve">プルダウンを活用し、表記ゆれを防いでください。日付列は日付として認識される形式（</t>
    </r>
    <r>
      <rPr>
        <sz val="10"/>
        <rFont val="メイリオ"/>
        <family val="0"/>
        <charset val="1"/>
      </rPr>
      <t xml:space="preserve">yyyy/mm/dd</t>
    </r>
    <r>
      <rPr>
        <sz val="10"/>
        <rFont val="Noto Sans CJK SC"/>
        <family val="2"/>
      </rPr>
      <t xml:space="preserve">）で入力してください。</t>
    </r>
  </si>
  <si>
    <t xml:space="preserve">数式の見方</t>
  </si>
  <si>
    <t xml:space="preserve">経過日数、次回棚卸し日、廃棄予定超過判定、外部共有あり判定、確認期限超過判定などは数式で自動計算されます。条件付き書式により、超過・未対応は赤色、注意は黄色、運用中は緑色で強調されます。</t>
  </si>
  <si>
    <t xml:space="preserve">棚卸し時のチェックポイント</t>
  </si>
  <si>
    <r>
      <rPr>
        <sz val="10"/>
        <rFont val="Noto Sans CJK SC"/>
        <family val="2"/>
      </rPr>
      <t xml:space="preserve">①情報区分が現状と一致しているか、②アクセス可能者数が増えすぎていないか、③秘密表示が維持されているか、④外部共有の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期限・返還削除予定が到来していないか、⑤退職者対応が完了しているか。</t>
    </r>
  </si>
  <si>
    <t xml:space="preserve">漏えい時の使い方</t>
  </si>
  <si>
    <t xml:space="preserve">対象の管理番号から、保存場所、アクセス可能者、外部共有履歴、委託先共有履歴、退職者履歴をたどることで、影響範囲と原因を特定するための資料として活用できます。</t>
  </si>
  <si>
    <t xml:space="preserve">免責事項</t>
  </si>
  <si>
    <t xml:space="preserve">本テンプレートは、一般的な法務・情報管理実務の整理を目的とした参考様式であり、個別具体的な法律判断、営業秘密該当性判断、不正競争防止法上の保護可能性の判断、契約上の秘密保持義務の解釈、漏えい時対応の判断を行うものではありません。実際の運用にあたっては、法令、ガイドライン、契約書、社内規程、情報管理体制、具体的な管理実態等を確認し、必要に応じて弁護士、情報システム部門、個人情報保護担当その他専門家に相談してください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</si>
</sst>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</font>
    <font>
      <sz val="9"/>
      <color rgb="FF4A5568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メイリオ"/>
      <family val="0"/>
      <charset val="1"/>
    </font>
    <font>
      <sz val="10"/>
      <name val="メイリオ"/>
      <family val="0"/>
      <charset val="1"/>
    </font>
    <font>
      <sz val="10"/>
      <name val="Noto Sans CJK SC"/>
      <family val="2"/>
    </font>
    <font>
      <i val="true"/>
      <sz val="10"/>
      <color rgb="FF000080"/>
      <name val="メイリオ"/>
      <family val="0"/>
      <charset val="1"/>
    </font>
    <font>
      <sz val="9"/>
      <color rgb="FF4A5568"/>
      <name val="メイリオ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365D"/>
        <bgColor rgb="FF333333"/>
      </patternFill>
    </fill>
    <fill>
      <patternFill patternType="solid">
        <fgColor rgb="FFF7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F7FAF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A5568"/>
      <rgbColor rgb="FF969696"/>
      <rgbColor rgb="FF1A365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4"/>
    <col collapsed="false" customWidth="true" hidden="false" outlineLevel="0" max="3" min="3" style="0" width="11"/>
    <col collapsed="false" customWidth="true" hidden="false" outlineLevel="0" max="4" min="4" style="0" width="26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24"/>
    <col collapsed="false" customWidth="true" hidden="false" outlineLevel="0" max="8" min="8" style="0" width="18"/>
    <col collapsed="false" customWidth="true" hidden="false" outlineLevel="0" max="9" min="9" style="0" width="22"/>
    <col collapsed="false" customWidth="true" hidden="false" outlineLevel="0" max="13" min="10" style="0" width="10"/>
    <col collapsed="false" customWidth="true" hidden="false" outlineLevel="0" max="16" min="14" style="0" width="12"/>
    <col collapsed="false" customWidth="true" hidden="false" outlineLevel="0" max="17" min="17" style="0" width="14"/>
    <col collapsed="false" customWidth="true" hidden="false" outlineLevel="0" max="19" min="18" style="0" width="12"/>
    <col collapsed="false" customWidth="true" hidden="false" outlineLevel="0" max="20" min="20" style="0" width="14"/>
    <col collapsed="false" customWidth="true" hidden="false" outlineLevel="0" max="21" min="21" style="0" width="18"/>
    <col collapsed="false" customWidth="true" hidden="false" outlineLevel="0" max="22" min="22" style="0" width="2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36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</row>
    <row r="4" customFormat="false" ht="25.5" hidden="false" customHeight="true" outlineLevel="0" collapsed="false">
      <c r="A4" s="4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4" t="s">
        <v>30</v>
      </c>
      <c r="H4" s="5" t="s">
        <v>31</v>
      </c>
      <c r="I4" s="5" t="s">
        <v>32</v>
      </c>
      <c r="J4" s="5" t="s">
        <v>33</v>
      </c>
      <c r="K4" s="5" t="s">
        <v>33</v>
      </c>
      <c r="L4" s="5" t="s">
        <v>33</v>
      </c>
      <c r="M4" s="5" t="s">
        <v>33</v>
      </c>
      <c r="N4" s="6" t="n">
        <v>46032</v>
      </c>
      <c r="O4" s="6" t="n">
        <v>46134</v>
      </c>
      <c r="P4" s="6" t="n">
        <v>46113</v>
      </c>
      <c r="Q4" s="7" t="n">
        <f aca="true">TODAY()-P4</f>
        <v>54</v>
      </c>
      <c r="R4" s="8" t="n">
        <f aca="false">EDATE(P4,12)</f>
        <v>46478</v>
      </c>
      <c r="S4" s="6" t="n">
        <v>47938</v>
      </c>
      <c r="T4" s="9" t="str">
        <f aca="true">IF(S4&lt;TODAY(),"超過","")</f>
        <v/>
      </c>
      <c r="U4" s="5" t="s">
        <v>34</v>
      </c>
      <c r="V4" s="5" t="s">
        <v>35</v>
      </c>
    </row>
    <row r="5" customFormat="false" ht="25.5" hidden="false" customHeight="true" outlineLevel="0" collapsed="false">
      <c r="A5" s="10" t="s">
        <v>36</v>
      </c>
      <c r="B5" s="11" t="s">
        <v>37</v>
      </c>
      <c r="C5" s="11" t="s">
        <v>26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11" t="s">
        <v>43</v>
      </c>
      <c r="J5" s="11" t="s">
        <v>44</v>
      </c>
      <c r="K5" s="11" t="s">
        <v>33</v>
      </c>
      <c r="L5" s="11" t="s">
        <v>33</v>
      </c>
      <c r="M5" s="11" t="s">
        <v>33</v>
      </c>
      <c r="N5" s="12" t="n">
        <v>45748</v>
      </c>
      <c r="O5" s="12" t="n">
        <v>46127</v>
      </c>
      <c r="P5" s="12" t="n">
        <v>46127</v>
      </c>
      <c r="Q5" s="13" t="n">
        <f aca="true">TODAY()-P5</f>
        <v>40</v>
      </c>
      <c r="R5" s="14" t="n">
        <f aca="false">EDATE(P5,12)</f>
        <v>46492</v>
      </c>
      <c r="S5" s="12" t="n">
        <v>47573</v>
      </c>
      <c r="T5" s="15" t="str">
        <f aca="true">IF(S5&lt;TODAY(),"超過","")</f>
        <v/>
      </c>
      <c r="U5" s="11" t="s">
        <v>34</v>
      </c>
      <c r="V5" s="10" t="s">
        <v>45</v>
      </c>
    </row>
    <row r="6" customFormat="false" ht="25.5" hidden="false" customHeight="true" outlineLevel="0" collapsed="false">
      <c r="A6" s="4" t="s">
        <v>46</v>
      </c>
      <c r="B6" s="4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33</v>
      </c>
      <c r="K6" s="5" t="s">
        <v>33</v>
      </c>
      <c r="L6" s="5" t="s">
        <v>33</v>
      </c>
      <c r="M6" s="5" t="s">
        <v>33</v>
      </c>
      <c r="N6" s="6" t="n">
        <v>46082</v>
      </c>
      <c r="O6" s="6" t="n">
        <v>46152</v>
      </c>
      <c r="P6" s="6" t="n">
        <v>46143</v>
      </c>
      <c r="Q6" s="7" t="n">
        <f aca="true">TODAY()-P6</f>
        <v>24</v>
      </c>
      <c r="R6" s="8" t="n">
        <f aca="false">EDATE(P6,12)</f>
        <v>46508</v>
      </c>
      <c r="S6" s="6" t="n">
        <v>46477</v>
      </c>
      <c r="T6" s="9" t="str">
        <f aca="true">IF(S6&lt;TODAY(),"超過","")</f>
        <v/>
      </c>
      <c r="U6" s="5" t="s">
        <v>34</v>
      </c>
      <c r="V6" s="5" t="s">
        <v>55</v>
      </c>
    </row>
    <row r="7" customFormat="false" ht="25.5" hidden="false" customHeight="true" outlineLevel="0" collapsed="false">
      <c r="A7" s="10" t="s">
        <v>56</v>
      </c>
      <c r="B7" s="11" t="s">
        <v>57</v>
      </c>
      <c r="C7" s="11" t="s">
        <v>26</v>
      </c>
      <c r="D7" s="10" t="s">
        <v>58</v>
      </c>
      <c r="E7" s="11" t="s">
        <v>59</v>
      </c>
      <c r="F7" s="11" t="s">
        <v>60</v>
      </c>
      <c r="G7" s="11" t="s">
        <v>61</v>
      </c>
      <c r="H7" s="11" t="s">
        <v>62</v>
      </c>
      <c r="I7" s="11" t="s">
        <v>63</v>
      </c>
      <c r="J7" s="11" t="s">
        <v>44</v>
      </c>
      <c r="K7" s="11" t="s">
        <v>44</v>
      </c>
      <c r="L7" s="11" t="s">
        <v>33</v>
      </c>
      <c r="M7" s="11" t="s">
        <v>33</v>
      </c>
      <c r="N7" s="12" t="n">
        <v>43221</v>
      </c>
      <c r="O7" s="12" t="n">
        <v>45748</v>
      </c>
      <c r="P7" s="12" t="n">
        <v>45748</v>
      </c>
      <c r="Q7" s="13" t="n">
        <f aca="true">TODAY()-P7</f>
        <v>419</v>
      </c>
      <c r="R7" s="14" t="n">
        <f aca="false">EDATE(P7,12)</f>
        <v>46113</v>
      </c>
      <c r="S7" s="12" t="n">
        <v>46112</v>
      </c>
      <c r="T7" s="15" t="str">
        <f aca="true">IF(S7&lt;TODAY(),"超過","")</f>
        <v>超過</v>
      </c>
      <c r="U7" s="11" t="s">
        <v>20</v>
      </c>
      <c r="V7" s="11" t="s">
        <v>64</v>
      </c>
    </row>
    <row r="8" customFormat="false" ht="25.5" hidden="false" customHeight="true" outlineLevel="0" collapsed="false">
      <c r="A8" s="4"/>
      <c r="B8" s="4"/>
      <c r="C8" s="5"/>
      <c r="D8" s="4"/>
      <c r="E8" s="4"/>
      <c r="F8" s="4"/>
      <c r="G8" s="4"/>
      <c r="H8" s="4"/>
      <c r="I8" s="4"/>
      <c r="J8" s="5"/>
      <c r="K8" s="5"/>
      <c r="L8" s="5"/>
      <c r="M8" s="5"/>
      <c r="N8" s="6"/>
      <c r="O8" s="6"/>
      <c r="P8" s="6"/>
      <c r="Q8" s="7" t="str">
        <f aca="true">IF(P8="","",TODAY()-P8)</f>
        <v/>
      </c>
      <c r="R8" s="8" t="str">
        <f aca="false">IF(P8="","",EDATE(P8,12))</f>
        <v/>
      </c>
      <c r="S8" s="6"/>
      <c r="T8" s="9" t="str">
        <f aca="true">IF(S8="","",IF(S8&lt;TODAY(),"超過",""))</f>
        <v/>
      </c>
      <c r="U8" s="5"/>
      <c r="V8" s="4"/>
    </row>
    <row r="9" customFormat="false" ht="25.5" hidden="false" customHeight="true" outlineLevel="0" collapsed="false">
      <c r="A9" s="10"/>
      <c r="B9" s="10"/>
      <c r="C9" s="11"/>
      <c r="D9" s="10"/>
      <c r="E9" s="10"/>
      <c r="F9" s="10"/>
      <c r="G9" s="10"/>
      <c r="H9" s="10"/>
      <c r="I9" s="10"/>
      <c r="J9" s="11"/>
      <c r="K9" s="11"/>
      <c r="L9" s="11"/>
      <c r="M9" s="11"/>
      <c r="N9" s="12"/>
      <c r="O9" s="12"/>
      <c r="P9" s="12"/>
      <c r="Q9" s="13" t="str">
        <f aca="true">IF(P9="","",TODAY()-P9)</f>
        <v/>
      </c>
      <c r="R9" s="14" t="str">
        <f aca="false">IF(P9="","",EDATE(P9,12))</f>
        <v/>
      </c>
      <c r="S9" s="12"/>
      <c r="T9" s="15" t="str">
        <f aca="true">IF(S9="","",IF(S9&lt;TODAY(),"超過",""))</f>
        <v/>
      </c>
      <c r="U9" s="11"/>
      <c r="V9" s="10"/>
    </row>
    <row r="10" customFormat="false" ht="25.5" hidden="false" customHeight="true" outlineLevel="0" collapsed="false">
      <c r="A10" s="4"/>
      <c r="B10" s="4"/>
      <c r="C10" s="5"/>
      <c r="D10" s="4"/>
      <c r="E10" s="4"/>
      <c r="F10" s="4"/>
      <c r="G10" s="4"/>
      <c r="H10" s="4"/>
      <c r="I10" s="4"/>
      <c r="J10" s="5"/>
      <c r="K10" s="5"/>
      <c r="L10" s="5"/>
      <c r="M10" s="5"/>
      <c r="N10" s="6"/>
      <c r="O10" s="6"/>
      <c r="P10" s="6"/>
      <c r="Q10" s="7" t="str">
        <f aca="true">IF(P10="","",TODAY()-P10)</f>
        <v/>
      </c>
      <c r="R10" s="8" t="str">
        <f aca="false">IF(P10="","",EDATE(P10,12))</f>
        <v/>
      </c>
      <c r="S10" s="6"/>
      <c r="T10" s="9" t="str">
        <f aca="true">IF(S10="","",IF(S10&lt;TODAY(),"超過",""))</f>
        <v/>
      </c>
      <c r="U10" s="5"/>
      <c r="V10" s="4"/>
    </row>
    <row r="11" customFormat="false" ht="25.5" hidden="false" customHeight="true" outlineLevel="0" collapsed="false">
      <c r="A11" s="10"/>
      <c r="B11" s="10"/>
      <c r="C11" s="11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2"/>
      <c r="O11" s="12"/>
      <c r="P11" s="12"/>
      <c r="Q11" s="13" t="str">
        <f aca="true">IF(P11="","",TODAY()-P11)</f>
        <v/>
      </c>
      <c r="R11" s="14" t="str">
        <f aca="false">IF(P11="","",EDATE(P11,12))</f>
        <v/>
      </c>
      <c r="S11" s="12"/>
      <c r="T11" s="15" t="str">
        <f aca="true">IF(S11="","",IF(S11&lt;TODAY(),"超過",""))</f>
        <v/>
      </c>
      <c r="U11" s="11"/>
      <c r="V11" s="10"/>
    </row>
    <row r="12" customFormat="false" ht="25.5" hidden="false" customHeight="true" outlineLevel="0" collapsed="false">
      <c r="A12" s="4"/>
      <c r="B12" s="4"/>
      <c r="C12" s="5"/>
      <c r="D12" s="4"/>
      <c r="E12" s="4"/>
      <c r="F12" s="4"/>
      <c r="G12" s="4"/>
      <c r="H12" s="4"/>
      <c r="I12" s="4"/>
      <c r="J12" s="5"/>
      <c r="K12" s="5"/>
      <c r="L12" s="5"/>
      <c r="M12" s="5"/>
      <c r="N12" s="6"/>
      <c r="O12" s="6"/>
      <c r="P12" s="6"/>
      <c r="Q12" s="7" t="str">
        <f aca="true">IF(P12="","",TODAY()-P12)</f>
        <v/>
      </c>
      <c r="R12" s="8" t="str">
        <f aca="false">IF(P12="","",EDATE(P12,12))</f>
        <v/>
      </c>
      <c r="S12" s="6"/>
      <c r="T12" s="9" t="str">
        <f aca="true">IF(S12="","",IF(S12&lt;TODAY(),"超過",""))</f>
        <v/>
      </c>
      <c r="U12" s="5"/>
      <c r="V12" s="4"/>
    </row>
    <row r="13" customFormat="false" ht="25.5" hidden="false" customHeight="true" outlineLevel="0" collapsed="false">
      <c r="A13" s="10"/>
      <c r="B13" s="10"/>
      <c r="C13" s="11"/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2"/>
      <c r="O13" s="12"/>
      <c r="P13" s="12"/>
      <c r="Q13" s="13" t="str">
        <f aca="true">IF(P13="","",TODAY()-P13)</f>
        <v/>
      </c>
      <c r="R13" s="14" t="str">
        <f aca="false">IF(P13="","",EDATE(P13,12))</f>
        <v/>
      </c>
      <c r="S13" s="12"/>
      <c r="T13" s="15" t="str">
        <f aca="true">IF(S13="","",IF(S13&lt;TODAY(),"超過",""))</f>
        <v/>
      </c>
      <c r="U13" s="11"/>
      <c r="V13" s="10"/>
    </row>
  </sheetData>
  <mergeCells count="2">
    <mergeCell ref="A1:V1"/>
    <mergeCell ref="A2:V2"/>
  </mergeCells>
  <conditionalFormatting sqref="T4:T13">
    <cfRule type="expression" priority="2" aboveAverage="0" equalAverage="0" bottom="0" percent="0" rank="0" text="" dxfId="0">
      <formula>$T4="超過"</formula>
    </cfRule>
  </conditionalFormatting>
  <conditionalFormatting sqref="Q4:Q13">
    <cfRule type="cellIs" priority="3" operator="greaterThan" aboveAverage="0" equalAverage="0" bottom="0" percent="0" rank="0" text="" dxfId="1">
      <formula>365</formula>
    </cfRule>
  </conditionalFormatting>
  <conditionalFormatting sqref="U4:U13">
    <cfRule type="expression" priority="4" aboveAverage="0" equalAverage="0" bottom="0" percent="0" rank="0" text="" dxfId="2">
      <formula>$U4="営業秘密として管理中"</formula>
    </cfRule>
    <cfRule type="expression" priority="5" aboveAverage="0" equalAverage="0" bottom="0" percent="0" rank="0" text="" dxfId="1">
      <formula>$U4="廃棄・削除予定"</formula>
    </cfRule>
    <cfRule type="expression" priority="6" aboveAverage="0" equalAverage="0" bottom="0" percent="0" rank="0" text="" dxfId="0">
      <formula>$U4="要見直し"</formula>
    </cfRule>
  </conditionalFormatting>
  <dataValidations count="3">
    <dataValidation allowBlank="true" errorStyle="stop" operator="between" showDropDown="false" showErrorMessage="false" showInputMessage="false" sqref="C4:C13" type="list">
      <formula1>"公開,社内一般,社外秘,秘密,極秘,営業秘密,個人情報を含む秘密情報"</formula1>
      <formula2>0</formula2>
    </dataValidation>
    <dataValidation allowBlank="true" errorStyle="stop" operator="between" showDropDown="false" showErrorMessage="false" showInputMessage="false" sqref="J4:M13" type="list">
      <formula1>"あり,なし,確認中"</formula1>
      <formula2>0</formula2>
    </dataValidation>
    <dataValidation allowBlank="true" errorStyle="stop" operator="between" showDropDown="false" showErrorMessage="false" showInputMessage="false" sqref="U4:U13" type="list">
      <formula1>"未分類,情報区分確認中,営業秘密候補,営業秘密として管理中,アクセス権限確認中,外部共有確認中,委託先共有中,棚卸し中,廃棄・削除予定,管理終了,要見直し"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8" min="7" style="0" width="12"/>
    <col collapsed="false" customWidth="true" hidden="false" outlineLevel="0" max="9" min="9" style="0" width="16"/>
    <col collapsed="false" customWidth="true" hidden="false" outlineLevel="0" max="10" min="10" style="0" width="22"/>
  </cols>
  <sheetData>
    <row r="1" customFormat="false" ht="27.75" hidden="false" customHeight="true" outlineLevel="0" collapsed="false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6" hidden="false" customHeight="true" outlineLevel="0" collapsed="false">
      <c r="A3" s="3" t="s">
        <v>2</v>
      </c>
      <c r="B3" s="3" t="s">
        <v>8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 t="s">
        <v>73</v>
      </c>
      <c r="J3" s="3" t="s">
        <v>23</v>
      </c>
    </row>
    <row r="4" customFormat="false" ht="25.5" hidden="false" customHeight="true" outlineLevel="0" collapsed="false">
      <c r="A4" s="4" t="s">
        <v>24</v>
      </c>
      <c r="B4" s="4" t="s">
        <v>30</v>
      </c>
      <c r="C4" s="5" t="s">
        <v>74</v>
      </c>
      <c r="D4" s="5" t="s">
        <v>29</v>
      </c>
      <c r="E4" s="5" t="s">
        <v>28</v>
      </c>
      <c r="F4" s="5" t="s">
        <v>75</v>
      </c>
      <c r="G4" s="6" t="n">
        <v>46032</v>
      </c>
      <c r="H4" s="8" t="n">
        <f aca="false">EDATE(G4,6)</f>
        <v>46213</v>
      </c>
      <c r="I4" s="9" t="str">
        <f aca="true">IF(H4&lt;TODAY(),"超過","")</f>
        <v/>
      </c>
      <c r="J4" s="4"/>
    </row>
    <row r="5" customFormat="false" ht="25.5" hidden="false" customHeight="true" outlineLevel="0" collapsed="false">
      <c r="A5" s="10" t="s">
        <v>24</v>
      </c>
      <c r="B5" s="10" t="s">
        <v>30</v>
      </c>
      <c r="C5" s="11" t="s">
        <v>76</v>
      </c>
      <c r="D5" s="11" t="s">
        <v>60</v>
      </c>
      <c r="E5" s="11" t="s">
        <v>77</v>
      </c>
      <c r="F5" s="11" t="s">
        <v>78</v>
      </c>
      <c r="G5" s="12" t="n">
        <v>46032</v>
      </c>
      <c r="H5" s="14" t="n">
        <f aca="false">EDATE(G5,6)</f>
        <v>46213</v>
      </c>
      <c r="I5" s="15" t="str">
        <f aca="true">IF(H5&lt;TODAY(),"超過","")</f>
        <v/>
      </c>
      <c r="J5" s="10"/>
    </row>
    <row r="6" customFormat="false" ht="25.5" hidden="false" customHeight="true" outlineLevel="0" collapsed="false">
      <c r="A6" s="4" t="s">
        <v>36</v>
      </c>
      <c r="B6" s="5" t="s">
        <v>41</v>
      </c>
      <c r="C6" s="5" t="s">
        <v>76</v>
      </c>
      <c r="D6" s="5" t="s">
        <v>40</v>
      </c>
      <c r="E6" s="5" t="s">
        <v>39</v>
      </c>
      <c r="F6" s="5" t="s">
        <v>78</v>
      </c>
      <c r="G6" s="6" t="n">
        <v>45748</v>
      </c>
      <c r="H6" s="8" t="n">
        <f aca="false">EDATE(G6,6)</f>
        <v>45931</v>
      </c>
      <c r="I6" s="9" t="str">
        <f aca="true">IF(H6&lt;TODAY(),"超過","")</f>
        <v>超過</v>
      </c>
      <c r="J6" s="5" t="s">
        <v>79</v>
      </c>
    </row>
    <row r="7" customFormat="false" ht="25.5" hidden="false" customHeight="true" outlineLevel="0" collapsed="false">
      <c r="A7" s="10" t="s">
        <v>46</v>
      </c>
      <c r="B7" s="11" t="s">
        <v>52</v>
      </c>
      <c r="C7" s="11" t="s">
        <v>74</v>
      </c>
      <c r="D7" s="11" t="s">
        <v>51</v>
      </c>
      <c r="E7" s="11" t="s">
        <v>50</v>
      </c>
      <c r="F7" s="11" t="s">
        <v>78</v>
      </c>
      <c r="G7" s="12" t="n">
        <v>46082</v>
      </c>
      <c r="H7" s="14" t="n">
        <f aca="false">EDATE(G7,6)</f>
        <v>46266</v>
      </c>
      <c r="I7" s="15" t="str">
        <f aca="true">IF(H7&lt;TODAY(),"超過","")</f>
        <v/>
      </c>
      <c r="J7" s="10"/>
    </row>
    <row r="8" customFormat="false" ht="25.5" hidden="false" customHeight="true" outlineLevel="0" collapsed="false">
      <c r="A8" s="4"/>
      <c r="B8" s="4"/>
      <c r="C8" s="5"/>
      <c r="D8" s="4"/>
      <c r="E8" s="4"/>
      <c r="F8" s="4"/>
      <c r="G8" s="6"/>
      <c r="H8" s="8" t="str">
        <f aca="false">IF(G8="","",EDATE(G8,6))</f>
        <v/>
      </c>
      <c r="I8" s="9" t="str">
        <f aca="true">IF(OR(G8="",H8=""),"",IF(H8&lt;TODAY(),"超過",""))</f>
        <v/>
      </c>
      <c r="J8" s="4"/>
    </row>
    <row r="9" customFormat="false" ht="25.5" hidden="false" customHeight="true" outlineLevel="0" collapsed="false">
      <c r="A9" s="10"/>
      <c r="B9" s="10"/>
      <c r="C9" s="11"/>
      <c r="D9" s="10"/>
      <c r="E9" s="10"/>
      <c r="F9" s="10"/>
      <c r="G9" s="12"/>
      <c r="H9" s="14" t="str">
        <f aca="false">IF(G9="","",EDATE(G9,6))</f>
        <v/>
      </c>
      <c r="I9" s="15" t="str">
        <f aca="true">IF(OR(G9="",H9=""),"",IF(H9&lt;TODAY(),"超過",""))</f>
        <v/>
      </c>
      <c r="J9" s="10"/>
    </row>
    <row r="10" customFormat="false" ht="25.5" hidden="false" customHeight="true" outlineLevel="0" collapsed="false">
      <c r="A10" s="4"/>
      <c r="B10" s="4"/>
      <c r="C10" s="5"/>
      <c r="D10" s="4"/>
      <c r="E10" s="4"/>
      <c r="F10" s="4"/>
      <c r="G10" s="6"/>
      <c r="H10" s="8" t="str">
        <f aca="false">IF(G10="","",EDATE(G10,6))</f>
        <v/>
      </c>
      <c r="I10" s="9" t="str">
        <f aca="true">IF(OR(G10="",H10=""),"",IF(H10&lt;TODAY(),"超過",""))</f>
        <v/>
      </c>
      <c r="J10" s="4"/>
    </row>
    <row r="11" customFormat="false" ht="25.5" hidden="false" customHeight="true" outlineLevel="0" collapsed="false">
      <c r="A11" s="10"/>
      <c r="B11" s="10"/>
      <c r="C11" s="11"/>
      <c r="D11" s="10"/>
      <c r="E11" s="10"/>
      <c r="F11" s="10"/>
      <c r="G11" s="12"/>
      <c r="H11" s="14" t="str">
        <f aca="false">IF(G11="","",EDATE(G11,6))</f>
        <v/>
      </c>
      <c r="I11" s="15" t="str">
        <f aca="true">IF(OR(G11="",H11=""),"",IF(H11&lt;TODAY(),"超過",""))</f>
        <v/>
      </c>
      <c r="J11" s="10"/>
    </row>
    <row r="12" customFormat="false" ht="25.5" hidden="false" customHeight="true" outlineLevel="0" collapsed="false">
      <c r="A12" s="4"/>
      <c r="B12" s="4"/>
      <c r="C12" s="5"/>
      <c r="D12" s="4"/>
      <c r="E12" s="4"/>
      <c r="F12" s="4"/>
      <c r="G12" s="6"/>
      <c r="H12" s="8" t="str">
        <f aca="false">IF(G12="","",EDATE(G12,6))</f>
        <v/>
      </c>
      <c r="I12" s="9" t="str">
        <f aca="true">IF(OR(G12="",H12=""),"",IF(H12&lt;TODAY(),"超過",""))</f>
        <v/>
      </c>
      <c r="J12" s="4"/>
    </row>
    <row r="13" customFormat="false" ht="25.5" hidden="false" customHeight="true" outlineLevel="0" collapsed="false">
      <c r="A13" s="10"/>
      <c r="B13" s="10"/>
      <c r="C13" s="11"/>
      <c r="D13" s="10"/>
      <c r="E13" s="10"/>
      <c r="F13" s="10"/>
      <c r="G13" s="12"/>
      <c r="H13" s="14" t="str">
        <f aca="false">IF(G13="","",EDATE(G13,6))</f>
        <v/>
      </c>
      <c r="I13" s="15" t="str">
        <f aca="true">IF(OR(G13="",H13=""),"",IF(H13&lt;TODAY(),"超過",""))</f>
        <v/>
      </c>
      <c r="J13" s="10"/>
    </row>
  </sheetData>
  <mergeCells count="2">
    <mergeCell ref="A1:J1"/>
    <mergeCell ref="A2:J2"/>
  </mergeCells>
  <conditionalFormatting sqref="I4:I13">
    <cfRule type="expression" priority="2" aboveAverage="0" equalAverage="0" bottom="0" percent="0" rank="0" text="" dxfId="0">
      <formula>$I4="超過"</formula>
    </cfRule>
  </conditionalFormatting>
  <dataValidations count="1">
    <dataValidation allowBlank="true" errorStyle="stop" operator="between" showDropDown="false" showErrorMessage="false" showInputMessage="false" sqref="C4:C13" type="list">
      <formula1>"編集,閲覧,管理者,アップロードのみ,DL不可"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3"/>
    <col collapsed="false" customWidth="true" hidden="false" outlineLevel="0" max="5" min="3" style="0" width="18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20"/>
    <col collapsed="false" customWidth="true" hidden="false" outlineLevel="0" max="12" min="11" style="0" width="13"/>
    <col collapsed="false" customWidth="true" hidden="false" outlineLevel="0" max="14" min="13" style="0" width="14"/>
    <col collapsed="false" customWidth="true" hidden="false" outlineLevel="0" max="15" min="15" style="0" width="22"/>
  </cols>
  <sheetData>
    <row r="1" customFormat="false" ht="27.75" hidden="false" customHeight="true" outlineLevel="0" collapsed="false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6" hidden="false" customHeight="true" outlineLevel="0" collapsed="false">
      <c r="A3" s="3" t="s">
        <v>82</v>
      </c>
      <c r="B3" s="3" t="s">
        <v>2</v>
      </c>
      <c r="C3" s="3" t="s">
        <v>83</v>
      </c>
      <c r="D3" s="3" t="s">
        <v>84</v>
      </c>
      <c r="E3" s="3" t="s">
        <v>85</v>
      </c>
      <c r="F3" s="3" t="s">
        <v>86</v>
      </c>
      <c r="G3" s="16" t="s">
        <v>87</v>
      </c>
      <c r="H3" s="16" t="s">
        <v>88</v>
      </c>
      <c r="I3" s="3" t="s">
        <v>89</v>
      </c>
      <c r="J3" s="3" t="s">
        <v>90</v>
      </c>
      <c r="K3" s="3" t="s">
        <v>91</v>
      </c>
      <c r="L3" s="3" t="s">
        <v>92</v>
      </c>
      <c r="M3" s="3" t="s">
        <v>93</v>
      </c>
      <c r="N3" s="3" t="s">
        <v>94</v>
      </c>
      <c r="O3" s="3" t="s">
        <v>23</v>
      </c>
    </row>
    <row r="4" customFormat="false" ht="25.5" hidden="false" customHeight="true" outlineLevel="0" collapsed="false">
      <c r="A4" s="4" t="s">
        <v>95</v>
      </c>
      <c r="B4" s="4" t="s">
        <v>24</v>
      </c>
      <c r="C4" s="5" t="s">
        <v>96</v>
      </c>
      <c r="D4" s="5" t="s">
        <v>97</v>
      </c>
      <c r="E4" s="5" t="s">
        <v>98</v>
      </c>
      <c r="F4" s="6" t="n">
        <v>46096</v>
      </c>
      <c r="G4" s="5" t="s">
        <v>33</v>
      </c>
      <c r="H4" s="4" t="s">
        <v>99</v>
      </c>
      <c r="I4" s="5" t="s">
        <v>100</v>
      </c>
      <c r="J4" s="5" t="s">
        <v>101</v>
      </c>
      <c r="K4" s="6" t="n">
        <v>46387</v>
      </c>
      <c r="L4" s="6"/>
      <c r="M4" s="9" t="str">
        <f aca="false">IF(G4="あり","共有中","要確認")</f>
        <v>共有中</v>
      </c>
      <c r="N4" s="5" t="s">
        <v>102</v>
      </c>
      <c r="O4" s="4"/>
    </row>
    <row r="5" customFormat="false" ht="25.5" hidden="false" customHeight="true" outlineLevel="0" collapsed="false">
      <c r="A5" s="10" t="s">
        <v>103</v>
      </c>
      <c r="B5" s="10" t="s">
        <v>36</v>
      </c>
      <c r="C5" s="10" t="s">
        <v>104</v>
      </c>
      <c r="D5" s="11" t="s">
        <v>105</v>
      </c>
      <c r="E5" s="11" t="s">
        <v>106</v>
      </c>
      <c r="F5" s="12" t="n">
        <v>46113</v>
      </c>
      <c r="G5" s="11" t="s">
        <v>33</v>
      </c>
      <c r="H5" s="10" t="s">
        <v>107</v>
      </c>
      <c r="I5" s="11" t="s">
        <v>33</v>
      </c>
      <c r="J5" s="10" t="s">
        <v>108</v>
      </c>
      <c r="K5" s="12" t="n">
        <v>46203</v>
      </c>
      <c r="L5" s="12"/>
      <c r="M5" s="15" t="str">
        <f aca="false">IF(G5="あり","共有中","要確認")</f>
        <v>共有中</v>
      </c>
      <c r="N5" s="11" t="s">
        <v>109</v>
      </c>
      <c r="O5" s="11" t="s">
        <v>110</v>
      </c>
    </row>
    <row r="6" customFormat="false" ht="25.5" hidden="false" customHeight="true" outlineLevel="0" collapsed="false">
      <c r="A6" s="4" t="s">
        <v>111</v>
      </c>
      <c r="B6" s="4" t="s">
        <v>24</v>
      </c>
      <c r="C6" s="5" t="s">
        <v>112</v>
      </c>
      <c r="D6" s="5" t="s">
        <v>113</v>
      </c>
      <c r="E6" s="5" t="s">
        <v>100</v>
      </c>
      <c r="F6" s="6" t="n">
        <v>46132</v>
      </c>
      <c r="G6" s="5" t="s">
        <v>44</v>
      </c>
      <c r="H6" s="4"/>
      <c r="I6" s="5" t="s">
        <v>44</v>
      </c>
      <c r="J6" s="5" t="s">
        <v>114</v>
      </c>
      <c r="K6" s="6" t="n">
        <v>46203</v>
      </c>
      <c r="L6" s="6"/>
      <c r="M6" s="9" t="str">
        <f aca="false">IF(G6="あり","共有中","要確認")</f>
        <v>要確認</v>
      </c>
      <c r="N6" s="5" t="s">
        <v>102</v>
      </c>
      <c r="O6" s="4" t="s">
        <v>115</v>
      </c>
    </row>
    <row r="7" customFormat="false" ht="25.5" hidden="false" customHeight="true" outlineLevel="0" collapsed="false">
      <c r="A7" s="10"/>
      <c r="B7" s="10"/>
      <c r="C7" s="10"/>
      <c r="D7" s="10"/>
      <c r="E7" s="10"/>
      <c r="F7" s="12"/>
      <c r="G7" s="11"/>
      <c r="H7" s="10"/>
      <c r="I7" s="11"/>
      <c r="J7" s="10"/>
      <c r="K7" s="12"/>
      <c r="L7" s="12"/>
      <c r="M7" s="15" t="str">
        <f aca="false">IF(G7="あり","共有中",IF(G7="","","要確認"))</f>
        <v/>
      </c>
      <c r="N7" s="10"/>
      <c r="O7" s="10"/>
    </row>
    <row r="8" customFormat="false" ht="25.5" hidden="false" customHeight="true" outlineLevel="0" collapsed="false">
      <c r="A8" s="4"/>
      <c r="B8" s="4"/>
      <c r="C8" s="4"/>
      <c r="D8" s="4"/>
      <c r="E8" s="4"/>
      <c r="F8" s="6"/>
      <c r="G8" s="5"/>
      <c r="H8" s="4"/>
      <c r="I8" s="5"/>
      <c r="J8" s="4"/>
      <c r="K8" s="6"/>
      <c r="L8" s="6"/>
      <c r="M8" s="9" t="str">
        <f aca="false">IF(G8="あり","共有中",IF(G8="","","要確認"))</f>
        <v/>
      </c>
      <c r="N8" s="4"/>
      <c r="O8" s="4"/>
    </row>
    <row r="9" customFormat="false" ht="25.5" hidden="false" customHeight="true" outlineLevel="0" collapsed="false">
      <c r="A9" s="10"/>
      <c r="B9" s="10"/>
      <c r="C9" s="10"/>
      <c r="D9" s="10"/>
      <c r="E9" s="10"/>
      <c r="F9" s="12"/>
      <c r="G9" s="11"/>
      <c r="H9" s="10"/>
      <c r="I9" s="11"/>
      <c r="J9" s="10"/>
      <c r="K9" s="12"/>
      <c r="L9" s="12"/>
      <c r="M9" s="15" t="str">
        <f aca="false">IF(G9="あり","共有中",IF(G9="","","要確認"))</f>
        <v/>
      </c>
      <c r="N9" s="10"/>
      <c r="O9" s="10"/>
    </row>
    <row r="10" customFormat="false" ht="25.5" hidden="false" customHeight="true" outlineLevel="0" collapsed="false">
      <c r="A10" s="4"/>
      <c r="B10" s="4"/>
      <c r="C10" s="4"/>
      <c r="D10" s="4"/>
      <c r="E10" s="4"/>
      <c r="F10" s="6"/>
      <c r="G10" s="5"/>
      <c r="H10" s="4"/>
      <c r="I10" s="5"/>
      <c r="J10" s="4"/>
      <c r="K10" s="6"/>
      <c r="L10" s="6"/>
      <c r="M10" s="9" t="str">
        <f aca="false">IF(G10="あり","共有中",IF(G10="","","要確認"))</f>
        <v/>
      </c>
      <c r="N10" s="4"/>
      <c r="O10" s="4"/>
    </row>
    <row r="11" customFormat="false" ht="25.5" hidden="false" customHeight="true" outlineLevel="0" collapsed="false">
      <c r="A11" s="10"/>
      <c r="B11" s="10"/>
      <c r="C11" s="10"/>
      <c r="D11" s="10"/>
      <c r="E11" s="10"/>
      <c r="F11" s="12"/>
      <c r="G11" s="11"/>
      <c r="H11" s="10"/>
      <c r="I11" s="11"/>
      <c r="J11" s="10"/>
      <c r="K11" s="12"/>
      <c r="L11" s="12"/>
      <c r="M11" s="15" t="str">
        <f aca="false">IF(G11="あり","共有中",IF(G11="","","要確認"))</f>
        <v/>
      </c>
      <c r="N11" s="10"/>
      <c r="O11" s="10"/>
    </row>
  </sheetData>
  <mergeCells count="2">
    <mergeCell ref="A1:O1"/>
    <mergeCell ref="A2:O2"/>
  </mergeCells>
  <conditionalFormatting sqref="M4:M11">
    <cfRule type="expression" priority="2" aboveAverage="0" equalAverage="0" bottom="0" percent="0" rank="0" text="" dxfId="0">
      <formula>$M4="要確認"</formula>
    </cfRule>
    <cfRule type="expression" priority="3" aboveAverage="0" equalAverage="0" bottom="0" percent="0" rank="0" text="" dxfId="2">
      <formula>$M4="共有中"</formula>
    </cfRule>
  </conditionalFormatting>
  <dataValidations count="2">
    <dataValidation allowBlank="true" errorStyle="stop" operator="between" showDropDown="false" showErrorMessage="false" showInputMessage="false" sqref="G4:G11" type="list">
      <formula1>"あり,なし,締結予定,確認中"</formula1>
      <formula2>0</formula2>
    </dataValidation>
    <dataValidation allowBlank="true" errorStyle="stop" operator="between" showDropDown="false" showErrorMessage="false" showInputMessage="false" sqref="I4:I11" type="list">
      <formula1>"あり,なし,一部,不要"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3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3"/>
    <col collapsed="false" customWidth="true" hidden="false" outlineLevel="0" max="7" min="7" style="0" width="12"/>
    <col collapsed="false" customWidth="true" hidden="false" outlineLevel="0" max="8" min="8" style="0" width="22"/>
    <col collapsed="false" customWidth="true" hidden="false" outlineLevel="0" max="10" min="9" style="0" width="14"/>
    <col collapsed="false" customWidth="true" hidden="false" outlineLevel="0" max="11" min="11" style="0" width="13"/>
    <col collapsed="false" customWidth="true" hidden="false" outlineLevel="0" max="12" min="12" style="0" width="16"/>
    <col collapsed="false" customWidth="true" hidden="false" outlineLevel="0" max="13" min="13" style="0" width="14"/>
    <col collapsed="false" customWidth="true" hidden="false" outlineLevel="0" max="14" min="14" style="0" width="22"/>
  </cols>
  <sheetData>
    <row r="1" customFormat="false" ht="27.75" hidden="false" customHeight="true" outlineLevel="0" collapsed="false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6" hidden="false" customHeight="true" outlineLevel="0" collapsed="false">
      <c r="A3" s="3" t="s">
        <v>82</v>
      </c>
      <c r="B3" s="3" t="s">
        <v>2</v>
      </c>
      <c r="C3" s="3" t="s">
        <v>118</v>
      </c>
      <c r="D3" s="3" t="s">
        <v>119</v>
      </c>
      <c r="E3" s="3" t="s">
        <v>120</v>
      </c>
      <c r="F3" s="3" t="s">
        <v>121</v>
      </c>
      <c r="G3" s="3" t="s">
        <v>122</v>
      </c>
      <c r="H3" s="3" t="s">
        <v>123</v>
      </c>
      <c r="I3" s="3" t="s">
        <v>124</v>
      </c>
      <c r="J3" s="3" t="s">
        <v>125</v>
      </c>
      <c r="K3" s="3" t="s">
        <v>126</v>
      </c>
      <c r="L3" s="3" t="s">
        <v>127</v>
      </c>
      <c r="M3" s="3" t="s">
        <v>94</v>
      </c>
      <c r="N3" s="3" t="s">
        <v>23</v>
      </c>
    </row>
    <row r="4" customFormat="false" ht="25.5" hidden="false" customHeight="true" outlineLevel="0" collapsed="false">
      <c r="A4" s="4" t="s">
        <v>128</v>
      </c>
      <c r="B4" s="4" t="s">
        <v>24</v>
      </c>
      <c r="C4" s="5" t="s">
        <v>129</v>
      </c>
      <c r="D4" s="4" t="s">
        <v>130</v>
      </c>
      <c r="E4" s="6" t="n">
        <v>46054</v>
      </c>
      <c r="F4" s="6" t="n">
        <v>46387</v>
      </c>
      <c r="G4" s="5" t="s">
        <v>44</v>
      </c>
      <c r="H4" s="5" t="s">
        <v>131</v>
      </c>
      <c r="I4" s="5" t="s">
        <v>33</v>
      </c>
      <c r="J4" s="5" t="s">
        <v>33</v>
      </c>
      <c r="K4" s="6"/>
      <c r="L4" s="9" t="str">
        <f aca="true">IF(F4="","",IF(F4&gt;TODAY(),"共有中","終了予定到来"))</f>
        <v>共有中</v>
      </c>
      <c r="M4" s="5" t="s">
        <v>132</v>
      </c>
      <c r="N4" s="4"/>
    </row>
    <row r="5" customFormat="false" ht="25.5" hidden="false" customHeight="true" outlineLevel="0" collapsed="false">
      <c r="A5" s="10" t="s">
        <v>133</v>
      </c>
      <c r="B5" s="10" t="s">
        <v>36</v>
      </c>
      <c r="C5" s="11" t="s">
        <v>134</v>
      </c>
      <c r="D5" s="10" t="s">
        <v>135</v>
      </c>
      <c r="E5" s="12" t="n">
        <v>46113</v>
      </c>
      <c r="F5" s="12" t="n">
        <v>46295</v>
      </c>
      <c r="G5" s="11" t="s">
        <v>44</v>
      </c>
      <c r="H5" s="11" t="s">
        <v>136</v>
      </c>
      <c r="I5" s="11" t="s">
        <v>33</v>
      </c>
      <c r="J5" s="11" t="s">
        <v>33</v>
      </c>
      <c r="K5" s="12"/>
      <c r="L5" s="15" t="str">
        <f aca="true">IF(F5="","",IF(F5&gt;TODAY(),"共有中","終了予定到来"))</f>
        <v>共有中</v>
      </c>
      <c r="M5" s="11" t="s">
        <v>137</v>
      </c>
      <c r="N5" s="11" t="s">
        <v>138</v>
      </c>
    </row>
    <row r="6" customFormat="false" ht="25.5" hidden="false" customHeight="true" outlineLevel="0" collapsed="false">
      <c r="A6" s="4"/>
      <c r="B6" s="4"/>
      <c r="C6" s="4"/>
      <c r="D6" s="4"/>
      <c r="E6" s="6"/>
      <c r="F6" s="6"/>
      <c r="G6" s="5"/>
      <c r="H6" s="4"/>
      <c r="I6" s="5"/>
      <c r="J6" s="5"/>
      <c r="K6" s="6"/>
      <c r="L6" s="9" t="str">
        <f aca="true">IF(F6="","",IF(F6&gt;TODAY(),"共有中","終了予定到来"))</f>
        <v/>
      </c>
      <c r="M6" s="4"/>
      <c r="N6" s="4"/>
    </row>
    <row r="7" customFormat="false" ht="25.5" hidden="false" customHeight="true" outlineLevel="0" collapsed="false">
      <c r="A7" s="10"/>
      <c r="B7" s="10"/>
      <c r="C7" s="10"/>
      <c r="D7" s="10"/>
      <c r="E7" s="12"/>
      <c r="F7" s="12"/>
      <c r="G7" s="11"/>
      <c r="H7" s="10"/>
      <c r="I7" s="11"/>
      <c r="J7" s="11"/>
      <c r="K7" s="12"/>
      <c r="L7" s="15" t="str">
        <f aca="true">IF(F7="","",IF(F7&gt;TODAY(),"共有中","終了予定到来"))</f>
        <v/>
      </c>
      <c r="M7" s="10"/>
      <c r="N7" s="10"/>
    </row>
    <row r="8" customFormat="false" ht="25.5" hidden="false" customHeight="true" outlineLevel="0" collapsed="false">
      <c r="A8" s="4"/>
      <c r="B8" s="4"/>
      <c r="C8" s="4"/>
      <c r="D8" s="4"/>
      <c r="E8" s="6"/>
      <c r="F8" s="6"/>
      <c r="G8" s="5"/>
      <c r="H8" s="4"/>
      <c r="I8" s="5"/>
      <c r="J8" s="5"/>
      <c r="K8" s="6"/>
      <c r="L8" s="9" t="str">
        <f aca="true">IF(F8="","",IF(F8&gt;TODAY(),"共有中","終了予定到来"))</f>
        <v/>
      </c>
      <c r="M8" s="4"/>
      <c r="N8" s="4"/>
    </row>
    <row r="9" customFormat="false" ht="25.5" hidden="false" customHeight="true" outlineLevel="0" collapsed="false">
      <c r="A9" s="10"/>
      <c r="B9" s="10"/>
      <c r="C9" s="10"/>
      <c r="D9" s="10"/>
      <c r="E9" s="12"/>
      <c r="F9" s="12"/>
      <c r="G9" s="11"/>
      <c r="H9" s="10"/>
      <c r="I9" s="11"/>
      <c r="J9" s="11"/>
      <c r="K9" s="12"/>
      <c r="L9" s="15" t="str">
        <f aca="true">IF(F9="","",IF(F9&gt;TODAY(),"共有中","終了予定到来"))</f>
        <v/>
      </c>
      <c r="M9" s="10"/>
      <c r="N9" s="10"/>
    </row>
    <row r="10" customFormat="false" ht="25.5" hidden="false" customHeight="true" outlineLevel="0" collapsed="false">
      <c r="A10" s="4"/>
      <c r="B10" s="4"/>
      <c r="C10" s="4"/>
      <c r="D10" s="4"/>
      <c r="E10" s="6"/>
      <c r="F10" s="6"/>
      <c r="G10" s="5"/>
      <c r="H10" s="4"/>
      <c r="I10" s="5"/>
      <c r="J10" s="5"/>
      <c r="K10" s="6"/>
      <c r="L10" s="9" t="str">
        <f aca="true">IF(F10="","",IF(F10&gt;TODAY(),"共有中","終了予定到来"))</f>
        <v/>
      </c>
      <c r="M10" s="4"/>
      <c r="N10" s="4"/>
    </row>
    <row r="11" customFormat="false" ht="25.5" hidden="false" customHeight="true" outlineLevel="0" collapsed="false">
      <c r="A11" s="10"/>
      <c r="B11" s="10"/>
      <c r="C11" s="10"/>
      <c r="D11" s="10"/>
      <c r="E11" s="12"/>
      <c r="F11" s="12"/>
      <c r="G11" s="11"/>
      <c r="H11" s="10"/>
      <c r="I11" s="11"/>
      <c r="J11" s="11"/>
      <c r="K11" s="12"/>
      <c r="L11" s="15" t="str">
        <f aca="true">IF(F11="","",IF(F11&gt;TODAY(),"共有中","終了予定到来"))</f>
        <v/>
      </c>
      <c r="M11" s="10"/>
      <c r="N11" s="10"/>
    </row>
  </sheetData>
  <mergeCells count="2">
    <mergeCell ref="A1:O1"/>
    <mergeCell ref="A2:O2"/>
  </mergeCells>
  <conditionalFormatting sqref="L4:L11">
    <cfRule type="expression" priority="2" aboveAverage="0" equalAverage="0" bottom="0" percent="0" rank="0" text="" dxfId="1">
      <formula>$L4="終了予定到来"</formula>
    </cfRule>
  </conditionalFormatting>
  <dataValidations count="1">
    <dataValidation allowBlank="true" errorStyle="stop" operator="between" showDropDown="false" showErrorMessage="false" showInputMessage="false" sqref="G4:G11 I4:J11" type="list">
      <formula1>"あり,なし,確認中"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8" min="7" style="0" width="12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22"/>
  </cols>
  <sheetData>
    <row r="1" customFormat="false" ht="27.75" hidden="false" customHeight="true" outlineLevel="0" collapsed="false">
      <c r="A1" s="1" t="s">
        <v>139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8" hidden="false" customHeight="true" outlineLevel="0" collapsed="false">
      <c r="A2" s="2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36" hidden="false" customHeight="true" outlineLevel="0" collapsed="false">
      <c r="A3" s="3" t="s">
        <v>141</v>
      </c>
      <c r="B3" s="3" t="s">
        <v>142</v>
      </c>
      <c r="C3" s="3" t="s">
        <v>143</v>
      </c>
      <c r="D3" s="3" t="s">
        <v>144</v>
      </c>
      <c r="E3" s="3" t="s">
        <v>145</v>
      </c>
      <c r="F3" s="3" t="s">
        <v>146</v>
      </c>
      <c r="G3" s="3" t="s">
        <v>147</v>
      </c>
      <c r="H3" s="3" t="s">
        <v>148</v>
      </c>
      <c r="I3" s="3" t="s">
        <v>149</v>
      </c>
      <c r="J3" s="3" t="s">
        <v>150</v>
      </c>
      <c r="K3" s="3" t="s">
        <v>151</v>
      </c>
      <c r="L3" s="3" t="s">
        <v>152</v>
      </c>
      <c r="M3" s="3" t="s">
        <v>23</v>
      </c>
    </row>
    <row r="4" customFormat="false" ht="25.5" hidden="false" customHeight="true" outlineLevel="0" collapsed="false">
      <c r="A4" s="4" t="s">
        <v>153</v>
      </c>
      <c r="B4" s="5" t="s">
        <v>154</v>
      </c>
      <c r="C4" s="6" t="n">
        <v>46112</v>
      </c>
      <c r="D4" s="5" t="s">
        <v>28</v>
      </c>
      <c r="E4" s="4" t="s">
        <v>24</v>
      </c>
      <c r="F4" s="5" t="s">
        <v>155</v>
      </c>
      <c r="G4" s="5" t="s">
        <v>156</v>
      </c>
      <c r="H4" s="5" t="s">
        <v>156</v>
      </c>
      <c r="I4" s="5" t="s">
        <v>156</v>
      </c>
      <c r="J4" s="5" t="s">
        <v>156</v>
      </c>
      <c r="K4" s="5" t="s">
        <v>157</v>
      </c>
      <c r="L4" s="6" t="n">
        <v>46117</v>
      </c>
      <c r="M4" s="4"/>
    </row>
    <row r="5" customFormat="false" ht="25.5" hidden="false" customHeight="true" outlineLevel="0" collapsed="false">
      <c r="A5" s="10" t="s">
        <v>158</v>
      </c>
      <c r="B5" s="11" t="s">
        <v>159</v>
      </c>
      <c r="C5" s="12" t="n">
        <v>46127</v>
      </c>
      <c r="D5" s="11" t="s">
        <v>39</v>
      </c>
      <c r="E5" s="10" t="s">
        <v>36</v>
      </c>
      <c r="F5" s="11" t="s">
        <v>160</v>
      </c>
      <c r="G5" s="11" t="s">
        <v>156</v>
      </c>
      <c r="H5" s="11" t="s">
        <v>156</v>
      </c>
      <c r="I5" s="11" t="s">
        <v>161</v>
      </c>
      <c r="J5" s="11" t="s">
        <v>161</v>
      </c>
      <c r="K5" s="11" t="s">
        <v>157</v>
      </c>
      <c r="L5" s="12"/>
      <c r="M5" s="11" t="s">
        <v>162</v>
      </c>
    </row>
    <row r="6" customFormat="false" ht="25.5" hidden="false" customHeight="true" outlineLevel="0" collapsed="false">
      <c r="A6" s="4"/>
      <c r="B6" s="4"/>
      <c r="C6" s="6"/>
      <c r="D6" s="4"/>
      <c r="E6" s="4"/>
      <c r="F6" s="5"/>
      <c r="G6" s="5"/>
      <c r="H6" s="5"/>
      <c r="I6" s="5"/>
      <c r="J6" s="5"/>
      <c r="K6" s="4"/>
      <c r="L6" s="6"/>
      <c r="M6" s="4"/>
    </row>
    <row r="7" customFormat="false" ht="25.5" hidden="false" customHeight="true" outlineLevel="0" collapsed="false">
      <c r="A7" s="10"/>
      <c r="B7" s="10"/>
      <c r="C7" s="12"/>
      <c r="D7" s="10"/>
      <c r="E7" s="10"/>
      <c r="F7" s="11"/>
      <c r="G7" s="11"/>
      <c r="H7" s="11"/>
      <c r="I7" s="11"/>
      <c r="J7" s="11"/>
      <c r="K7" s="10"/>
      <c r="L7" s="12"/>
      <c r="M7" s="10"/>
    </row>
    <row r="8" customFormat="false" ht="25.5" hidden="false" customHeight="true" outlineLevel="0" collapsed="false">
      <c r="A8" s="4"/>
      <c r="B8" s="4"/>
      <c r="C8" s="6"/>
      <c r="D8" s="4"/>
      <c r="E8" s="4"/>
      <c r="F8" s="5"/>
      <c r="G8" s="5"/>
      <c r="H8" s="5"/>
      <c r="I8" s="5"/>
      <c r="J8" s="5"/>
      <c r="K8" s="4"/>
      <c r="L8" s="6"/>
      <c r="M8" s="4"/>
    </row>
    <row r="9" customFormat="false" ht="25.5" hidden="false" customHeight="true" outlineLevel="0" collapsed="false">
      <c r="A9" s="10"/>
      <c r="B9" s="10"/>
      <c r="C9" s="12"/>
      <c r="D9" s="10"/>
      <c r="E9" s="10"/>
      <c r="F9" s="11"/>
      <c r="G9" s="11"/>
      <c r="H9" s="11"/>
      <c r="I9" s="11"/>
      <c r="J9" s="11"/>
      <c r="K9" s="10"/>
      <c r="L9" s="12"/>
      <c r="M9" s="10"/>
    </row>
    <row r="10" customFormat="false" ht="25.5" hidden="false" customHeight="true" outlineLevel="0" collapsed="false">
      <c r="A10" s="4"/>
      <c r="B10" s="4"/>
      <c r="C10" s="6"/>
      <c r="D10" s="4"/>
      <c r="E10" s="4"/>
      <c r="F10" s="5"/>
      <c r="G10" s="5"/>
      <c r="H10" s="5"/>
      <c r="I10" s="5"/>
      <c r="J10" s="5"/>
      <c r="K10" s="4"/>
      <c r="L10" s="6"/>
      <c r="M10" s="4"/>
    </row>
    <row r="11" customFormat="false" ht="25.5" hidden="false" customHeight="true" outlineLevel="0" collapsed="false">
      <c r="A11" s="10"/>
      <c r="B11" s="10"/>
      <c r="C11" s="12"/>
      <c r="D11" s="10"/>
      <c r="E11" s="10"/>
      <c r="F11" s="11"/>
      <c r="G11" s="11"/>
      <c r="H11" s="11"/>
      <c r="I11" s="11"/>
      <c r="J11" s="11"/>
      <c r="K11" s="10"/>
      <c r="L11" s="12"/>
      <c r="M11" s="10"/>
    </row>
  </sheetData>
  <mergeCells count="2">
    <mergeCell ref="A1:M1"/>
    <mergeCell ref="A2:M2"/>
  </mergeCells>
  <conditionalFormatting sqref="F4:F11">
    <cfRule type="expression" priority="2" aboveAverage="0" equalAverage="0" bottom="0" percent="0" rank="0" text="" dxfId="0">
      <formula>$F4="未取得"</formula>
    </cfRule>
    <cfRule type="expression" priority="3" aboveAverage="0" equalAverage="0" bottom="0" percent="0" rank="0" text="" dxfId="0">
      <formula>$F4="未確認"</formula>
    </cfRule>
  </conditionalFormatting>
  <conditionalFormatting sqref="G4:G11">
    <cfRule type="expression" priority="4" aboveAverage="0" equalAverage="0" bottom="0" percent="0" rank="0" text="" dxfId="0">
      <formula>$G4="未取得"</formula>
    </cfRule>
    <cfRule type="expression" priority="5" aboveAverage="0" equalAverage="0" bottom="0" percent="0" rank="0" text="" dxfId="0">
      <formula>$G4="未確認"</formula>
    </cfRule>
  </conditionalFormatting>
  <conditionalFormatting sqref="H4:H11">
    <cfRule type="expression" priority="6" aboveAverage="0" equalAverage="0" bottom="0" percent="0" rank="0" text="" dxfId="0">
      <formula>$H4="未取得"</formula>
    </cfRule>
    <cfRule type="expression" priority="7" aboveAverage="0" equalAverage="0" bottom="0" percent="0" rank="0" text="" dxfId="0">
      <formula>$H4="未確認"</formula>
    </cfRule>
  </conditionalFormatting>
  <conditionalFormatting sqref="I4:I11">
    <cfRule type="expression" priority="8" aboveAverage="0" equalAverage="0" bottom="0" percent="0" rank="0" text="" dxfId="0">
      <formula>$I4="未取得"</formula>
    </cfRule>
    <cfRule type="expression" priority="9" aboveAverage="0" equalAverage="0" bottom="0" percent="0" rank="0" text="" dxfId="0">
      <formula>$I4="未確認"</formula>
    </cfRule>
  </conditionalFormatting>
  <conditionalFormatting sqref="J4:J11">
    <cfRule type="expression" priority="10" aboveAverage="0" equalAverage="0" bottom="0" percent="0" rank="0" text="" dxfId="0">
      <formula>$J4="未取得"</formula>
    </cfRule>
    <cfRule type="expression" priority="11" aboveAverage="0" equalAverage="0" bottom="0" percent="0" rank="0" text="" dxfId="0">
      <formula>$J4="未確認"</formula>
    </cfRule>
  </conditionalFormatting>
  <dataValidations count="2">
    <dataValidation allowBlank="true" errorStyle="stop" operator="between" showDropDown="false" showErrorMessage="false" showInputMessage="false" sqref="F4:F11" type="list">
      <formula1>"取得済,未取得,対象外,確認中"</formula1>
      <formula2>0</formula2>
    </dataValidation>
    <dataValidation allowBlank="true" errorStyle="stop" operator="between" showDropDown="false" showErrorMessage="false" showInputMessage="false" sqref="G4:J11" type="list">
      <formula1>"完了,対応中,未確認,対象外"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8"/>
    <col collapsed="false" customWidth="true" hidden="false" outlineLevel="0" max="7" min="7" style="0" width="14"/>
    <col collapsed="false" customWidth="true" hidden="false" outlineLevel="0" max="8" min="8" style="0" width="22"/>
    <col collapsed="false" customWidth="true" hidden="false" outlineLevel="0" max="9" min="9" style="0" width="12"/>
    <col collapsed="false" customWidth="true" hidden="false" outlineLevel="0" max="10" min="10" style="0" width="22"/>
  </cols>
  <sheetData>
    <row r="1" customFormat="false" ht="27.75" hidden="false" customHeight="true" outlineLevel="0" collapsed="false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6" hidden="false" customHeight="true" outlineLevel="0" collapsed="false">
      <c r="A3" s="3" t="s">
        <v>165</v>
      </c>
      <c r="B3" s="3" t="s">
        <v>166</v>
      </c>
      <c r="C3" s="3" t="s">
        <v>167</v>
      </c>
      <c r="D3" s="3" t="s">
        <v>168</v>
      </c>
      <c r="E3" s="3" t="s">
        <v>169</v>
      </c>
      <c r="F3" s="3" t="s">
        <v>170</v>
      </c>
      <c r="G3" s="3" t="s">
        <v>171</v>
      </c>
      <c r="H3" s="3" t="s">
        <v>172</v>
      </c>
      <c r="I3" s="3" t="s">
        <v>173</v>
      </c>
      <c r="J3" s="3" t="s">
        <v>23</v>
      </c>
    </row>
    <row r="4" customFormat="false" ht="25.5" hidden="false" customHeight="true" outlineLevel="0" collapsed="false">
      <c r="A4" s="4" t="s">
        <v>174</v>
      </c>
      <c r="B4" s="4" t="s">
        <v>24</v>
      </c>
      <c r="C4" s="6" t="n">
        <v>46113</v>
      </c>
      <c r="D4" s="5" t="s">
        <v>175</v>
      </c>
      <c r="E4" s="5" t="s">
        <v>176</v>
      </c>
      <c r="F4" s="4" t="s">
        <v>177</v>
      </c>
      <c r="G4" s="5" t="s">
        <v>178</v>
      </c>
      <c r="H4" s="5" t="s">
        <v>179</v>
      </c>
      <c r="I4" s="6" t="n">
        <v>46127</v>
      </c>
      <c r="J4" s="4"/>
    </row>
    <row r="5" customFormat="false" ht="25.5" hidden="false" customHeight="true" outlineLevel="0" collapsed="false">
      <c r="A5" s="10" t="s">
        <v>174</v>
      </c>
      <c r="B5" s="10" t="s">
        <v>36</v>
      </c>
      <c r="C5" s="12" t="n">
        <v>46127</v>
      </c>
      <c r="D5" s="11" t="s">
        <v>175</v>
      </c>
      <c r="E5" s="11" t="s">
        <v>176</v>
      </c>
      <c r="F5" s="11" t="s">
        <v>180</v>
      </c>
      <c r="G5" s="11" t="s">
        <v>178</v>
      </c>
      <c r="H5" s="11" t="s">
        <v>181</v>
      </c>
      <c r="I5" s="12"/>
      <c r="J5" s="11" t="s">
        <v>182</v>
      </c>
    </row>
    <row r="6" customFormat="false" ht="25.5" hidden="false" customHeight="true" outlineLevel="0" collapsed="false">
      <c r="A6" s="4" t="s">
        <v>183</v>
      </c>
      <c r="B6" s="4" t="s">
        <v>56</v>
      </c>
      <c r="C6" s="6" t="n">
        <v>45748</v>
      </c>
      <c r="D6" s="5" t="s">
        <v>175</v>
      </c>
      <c r="E6" s="5" t="s">
        <v>176</v>
      </c>
      <c r="F6" s="5" t="s">
        <v>176</v>
      </c>
      <c r="G6" s="5" t="s">
        <v>178</v>
      </c>
      <c r="H6" s="5" t="s">
        <v>184</v>
      </c>
      <c r="I6" s="6" t="n">
        <v>45762</v>
      </c>
      <c r="J6" s="5" t="s">
        <v>185</v>
      </c>
    </row>
    <row r="7" customFormat="false" ht="25.5" hidden="false" customHeight="true" outlineLevel="0" collapsed="false">
      <c r="A7" s="10"/>
      <c r="B7" s="10"/>
      <c r="C7" s="12"/>
      <c r="D7" s="10"/>
      <c r="E7" s="10"/>
      <c r="F7" s="10"/>
      <c r="G7" s="10"/>
      <c r="H7" s="10"/>
      <c r="I7" s="12"/>
      <c r="J7" s="10"/>
    </row>
    <row r="8" customFormat="false" ht="25.5" hidden="false" customHeight="true" outlineLevel="0" collapsed="false">
      <c r="A8" s="4"/>
      <c r="B8" s="4"/>
      <c r="C8" s="6"/>
      <c r="D8" s="4"/>
      <c r="E8" s="4"/>
      <c r="F8" s="4"/>
      <c r="G8" s="4"/>
      <c r="H8" s="4"/>
      <c r="I8" s="6"/>
      <c r="J8" s="4"/>
    </row>
    <row r="9" customFormat="false" ht="25.5" hidden="false" customHeight="true" outlineLevel="0" collapsed="false">
      <c r="A9" s="10"/>
      <c r="B9" s="10"/>
      <c r="C9" s="12"/>
      <c r="D9" s="10"/>
      <c r="E9" s="10"/>
      <c r="F9" s="10"/>
      <c r="G9" s="10"/>
      <c r="H9" s="10"/>
      <c r="I9" s="12"/>
      <c r="J9" s="10"/>
    </row>
    <row r="10" customFormat="false" ht="25.5" hidden="false" customHeight="true" outlineLevel="0" collapsed="false">
      <c r="A10" s="4"/>
      <c r="B10" s="4"/>
      <c r="C10" s="6"/>
      <c r="D10" s="4"/>
      <c r="E10" s="4"/>
      <c r="F10" s="4"/>
      <c r="G10" s="4"/>
      <c r="H10" s="4"/>
      <c r="I10" s="6"/>
      <c r="J10" s="4"/>
    </row>
    <row r="11" customFormat="false" ht="25.5" hidden="false" customHeight="true" outlineLevel="0" collapsed="false">
      <c r="A11" s="10"/>
      <c r="B11" s="10"/>
      <c r="C11" s="12"/>
      <c r="D11" s="10"/>
      <c r="E11" s="10"/>
      <c r="F11" s="10"/>
      <c r="G11" s="10"/>
      <c r="H11" s="10"/>
      <c r="I11" s="12"/>
      <c r="J11" s="10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4" min="2" style="0" width="30"/>
  </cols>
  <sheetData>
    <row r="1" customFormat="false" ht="27.75" hidden="false" customHeight="true" outlineLevel="0" collapsed="false">
      <c r="A1" s="1" t="s">
        <v>186</v>
      </c>
      <c r="B1" s="1"/>
      <c r="C1" s="1"/>
      <c r="D1" s="1"/>
    </row>
    <row r="2" customFormat="false" ht="18" hidden="false" customHeight="true" outlineLevel="0" collapsed="false">
      <c r="A2" s="2" t="s">
        <v>187</v>
      </c>
      <c r="B2" s="2"/>
      <c r="C2" s="2"/>
      <c r="D2" s="2"/>
    </row>
    <row r="3" customFormat="false" ht="36" hidden="false" customHeight="true" outlineLevel="0" collapsed="false">
      <c r="A3" s="3" t="s">
        <v>188</v>
      </c>
      <c r="B3" s="3" t="s">
        <v>189</v>
      </c>
      <c r="C3" s="3" t="s">
        <v>190</v>
      </c>
      <c r="D3" s="3" t="s">
        <v>191</v>
      </c>
    </row>
    <row r="4" customFormat="false" ht="25.5" hidden="false" customHeight="true" outlineLevel="0" collapsed="false">
      <c r="A4" s="5" t="s">
        <v>192</v>
      </c>
      <c r="B4" s="5" t="s">
        <v>193</v>
      </c>
      <c r="C4" s="5" t="s">
        <v>194</v>
      </c>
      <c r="D4" s="5" t="s">
        <v>195</v>
      </c>
    </row>
    <row r="5" customFormat="false" ht="25.5" hidden="false" customHeight="true" outlineLevel="0" collapsed="false">
      <c r="A5" s="11" t="s">
        <v>196</v>
      </c>
      <c r="B5" s="11" t="s">
        <v>197</v>
      </c>
      <c r="C5" s="11" t="s">
        <v>198</v>
      </c>
      <c r="D5" s="11" t="s">
        <v>199</v>
      </c>
    </row>
    <row r="6" customFormat="false" ht="25.5" hidden="false" customHeight="true" outlineLevel="0" collapsed="false">
      <c r="A6" s="5" t="s">
        <v>200</v>
      </c>
      <c r="B6" s="5" t="s">
        <v>201</v>
      </c>
      <c r="C6" s="5" t="s">
        <v>202</v>
      </c>
      <c r="D6" s="5" t="s">
        <v>203</v>
      </c>
    </row>
    <row r="7" customFormat="false" ht="25.5" hidden="false" customHeight="true" outlineLevel="0" collapsed="false">
      <c r="A7" s="11" t="s">
        <v>34</v>
      </c>
      <c r="B7" s="11" t="s">
        <v>204</v>
      </c>
      <c r="C7" s="11" t="s">
        <v>205</v>
      </c>
      <c r="D7" s="11" t="s">
        <v>206</v>
      </c>
    </row>
    <row r="8" customFormat="false" ht="25.5" hidden="false" customHeight="true" outlineLevel="0" collapsed="false">
      <c r="A8" s="5" t="s">
        <v>207</v>
      </c>
      <c r="B8" s="5" t="s">
        <v>208</v>
      </c>
      <c r="C8" s="5" t="s">
        <v>209</v>
      </c>
      <c r="D8" s="5" t="s">
        <v>210</v>
      </c>
    </row>
    <row r="9" customFormat="false" ht="25.5" hidden="false" customHeight="true" outlineLevel="0" collapsed="false">
      <c r="A9" s="11" t="s">
        <v>211</v>
      </c>
      <c r="B9" s="11" t="s">
        <v>212</v>
      </c>
      <c r="C9" s="10" t="s">
        <v>213</v>
      </c>
      <c r="D9" s="11" t="s">
        <v>214</v>
      </c>
    </row>
    <row r="10" customFormat="false" ht="25.5" hidden="false" customHeight="true" outlineLevel="0" collapsed="false">
      <c r="A10" s="5" t="s">
        <v>215</v>
      </c>
      <c r="B10" s="5" t="s">
        <v>216</v>
      </c>
      <c r="C10" s="5" t="s">
        <v>217</v>
      </c>
      <c r="D10" s="5" t="s">
        <v>218</v>
      </c>
    </row>
    <row r="11" customFormat="false" ht="25.5" hidden="false" customHeight="true" outlineLevel="0" collapsed="false">
      <c r="A11" s="11" t="s">
        <v>219</v>
      </c>
      <c r="B11" s="11" t="s">
        <v>220</v>
      </c>
      <c r="C11" s="11" t="s">
        <v>221</v>
      </c>
      <c r="D11" s="11" t="s">
        <v>222</v>
      </c>
    </row>
    <row r="12" customFormat="false" ht="25.5" hidden="false" customHeight="true" outlineLevel="0" collapsed="false">
      <c r="A12" s="5" t="s">
        <v>20</v>
      </c>
      <c r="B12" s="5" t="s">
        <v>223</v>
      </c>
      <c r="C12" s="5" t="s">
        <v>224</v>
      </c>
      <c r="D12" s="5" t="s">
        <v>225</v>
      </c>
    </row>
    <row r="13" customFormat="false" ht="25.5" hidden="false" customHeight="true" outlineLevel="0" collapsed="false">
      <c r="A13" s="11" t="s">
        <v>226</v>
      </c>
      <c r="B13" s="11" t="s">
        <v>227</v>
      </c>
      <c r="C13" s="11" t="s">
        <v>228</v>
      </c>
      <c r="D13" s="11" t="s">
        <v>229</v>
      </c>
    </row>
    <row r="14" customFormat="false" ht="25.5" hidden="false" customHeight="true" outlineLevel="0" collapsed="false">
      <c r="A14" s="5" t="s">
        <v>230</v>
      </c>
      <c r="B14" s="5" t="s">
        <v>231</v>
      </c>
      <c r="C14" s="5" t="s">
        <v>232</v>
      </c>
      <c r="D14" s="5" t="s">
        <v>233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88"/>
  </cols>
  <sheetData>
    <row r="1" customFormat="false" ht="27.75" hidden="false" customHeight="true" outlineLevel="0" collapsed="false">
      <c r="A1" s="1" t="s">
        <v>234</v>
      </c>
      <c r="B1" s="1"/>
    </row>
    <row r="2" customFormat="false" ht="18" hidden="false" customHeight="true" outlineLevel="0" collapsed="false">
      <c r="A2" s="2" t="s">
        <v>235</v>
      </c>
      <c r="B2" s="2"/>
    </row>
    <row r="3" customFormat="false" ht="27.75" hidden="false" customHeight="true" outlineLevel="0" collapsed="false">
      <c r="A3" s="3" t="s">
        <v>236</v>
      </c>
      <c r="B3" s="3" t="s">
        <v>237</v>
      </c>
    </row>
    <row r="4" customFormat="false" ht="54" hidden="false" customHeight="true" outlineLevel="0" collapsed="false">
      <c r="A4" s="5" t="s">
        <v>238</v>
      </c>
      <c r="B4" s="5" t="s">
        <v>239</v>
      </c>
    </row>
    <row r="5" customFormat="false" ht="54" hidden="false" customHeight="true" outlineLevel="0" collapsed="false">
      <c r="A5" s="10" t="s">
        <v>240</v>
      </c>
      <c r="B5" s="11" t="s">
        <v>241</v>
      </c>
    </row>
    <row r="6" customFormat="false" ht="54" hidden="false" customHeight="true" outlineLevel="0" collapsed="false">
      <c r="A6" s="4" t="s">
        <v>242</v>
      </c>
      <c r="B6" s="5" t="s">
        <v>243</v>
      </c>
    </row>
    <row r="7" customFormat="false" ht="54" hidden="false" customHeight="true" outlineLevel="0" collapsed="false">
      <c r="A7" s="10" t="s">
        <v>244</v>
      </c>
      <c r="B7" s="11" t="s">
        <v>245</v>
      </c>
    </row>
    <row r="8" customFormat="false" ht="54" hidden="false" customHeight="true" outlineLevel="0" collapsed="false">
      <c r="A8" s="4" t="s">
        <v>246</v>
      </c>
      <c r="B8" s="5" t="s">
        <v>247</v>
      </c>
    </row>
    <row r="9" customFormat="false" ht="54" hidden="false" customHeight="true" outlineLevel="0" collapsed="false">
      <c r="A9" s="10" t="s">
        <v>248</v>
      </c>
      <c r="B9" s="11" t="s">
        <v>249</v>
      </c>
    </row>
    <row r="10" customFormat="false" ht="54" hidden="false" customHeight="true" outlineLevel="0" collapsed="false">
      <c r="A10" s="4" t="s">
        <v>250</v>
      </c>
      <c r="B10" s="5" t="s">
        <v>251</v>
      </c>
    </row>
    <row r="11" customFormat="false" ht="54" hidden="false" customHeight="true" outlineLevel="0" collapsed="false">
      <c r="A11" s="10" t="s">
        <v>252</v>
      </c>
      <c r="B11" s="11" t="s">
        <v>253</v>
      </c>
    </row>
    <row r="12" customFormat="false" ht="54" hidden="false" customHeight="true" outlineLevel="0" collapsed="false">
      <c r="A12" s="5" t="s">
        <v>254</v>
      </c>
      <c r="B12" s="5" t="s">
        <v>255</v>
      </c>
    </row>
    <row r="13" customFormat="false" ht="54" hidden="false" customHeight="true" outlineLevel="0" collapsed="false">
      <c r="A13" s="11" t="s">
        <v>256</v>
      </c>
      <c r="B13" s="11" t="s">
        <v>257</v>
      </c>
    </row>
    <row r="14" customFormat="false" ht="54" hidden="false" customHeight="true" outlineLevel="0" collapsed="false">
      <c r="A14" s="5" t="s">
        <v>258</v>
      </c>
      <c r="B14" s="5" t="s">
        <v>259</v>
      </c>
    </row>
    <row r="15" customFormat="false" ht="54" hidden="false" customHeight="true" outlineLevel="0" collapsed="false">
      <c r="A15" s="11" t="s">
        <v>260</v>
      </c>
      <c r="B15" s="11" t="s">
        <v>261</v>
      </c>
    </row>
    <row r="16" customFormat="false" ht="54" hidden="false" customHeight="true" outlineLevel="0" collapsed="false">
      <c r="A16" s="5" t="s">
        <v>262</v>
      </c>
      <c r="B16" s="5" t="s">
        <v>263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2026-05-25T23:25:49Z</dcterms:created>
  <dc:creator>openpyxl</dc:creator>
  <dc:description/>
  <dc:language>en-US</dc:language>
  <cp:lastModifiedBy/>
  <dcterms:modified xsi:type="dcterms:W3CDTF">2026-05-25T23:25:50Z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